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activeTab="0"/>
  </bookViews>
  <sheets>
    <sheet name="СВОД ДАННЫХ" sheetId="1" r:id="rId1"/>
    <sheet name="аналит табл" sheetId="2" r:id="rId2"/>
  </sheets>
  <definedNames>
    <definedName name="_ftn1" localSheetId="0">'СВОД ДАННЫХ'!$A$21</definedName>
    <definedName name="_ftn2" localSheetId="0">'СВОД ДАННЫХ'!$A$22</definedName>
    <definedName name="_ftnref1" localSheetId="0">'СВОД ДАННЫХ'!$B$6</definedName>
    <definedName name="_ftnref2" localSheetId="0">'СВОД ДАННЫХ'!$K$8</definedName>
    <definedName name="_xlnm.Print_Area" localSheetId="1">'аналит табл'!$A$1:$G$47</definedName>
    <definedName name="_xlnm.Print_Area" localSheetId="0">'СВОД ДАННЫХ'!$A$1:$K$20</definedName>
  </definedNames>
  <calcPr fullCalcOnLoad="1"/>
</workbook>
</file>

<file path=xl/sharedStrings.xml><?xml version="1.0" encoding="utf-8"?>
<sst xmlns="http://schemas.openxmlformats.org/spreadsheetml/2006/main" count="55" uniqueCount="44">
  <si>
    <t>СВОД ДАННЫХ</t>
  </si>
  <si>
    <t>№ п/п</t>
  </si>
  <si>
    <t>Реестровый номер и наименование муниципальной услуги[1]</t>
  </si>
  <si>
    <t>Затраты на оплату труда и начисления на выплаты по оплате труда</t>
  </si>
  <si>
    <t>Затраты на приобретение материальных запасов</t>
  </si>
  <si>
    <t>Затраты на</t>
  </si>
  <si>
    <t>Затраты на общехозяй-ственные нужды</t>
  </si>
  <si>
    <t>Итого затраты на</t>
  </si>
  <si>
    <t>Объём муници-пальной услуги</t>
  </si>
  <si>
    <t>Норматив затрат на единицу оказания муниципальной услуги</t>
  </si>
  <si>
    <t>Затраты на содержание имущества муниципаль-ного  учреждения</t>
  </si>
  <si>
    <t xml:space="preserve">Общий объём финансового обеспечения </t>
  </si>
  <si>
    <t>коммунальные услуги и иные</t>
  </si>
  <si>
    <t>муници-пальную услугу</t>
  </si>
  <si>
    <t>муниципаль-ного задания</t>
  </si>
  <si>
    <t>затраты, связанные с использованием имущества</t>
  </si>
  <si>
    <t>руб.</t>
  </si>
  <si>
    <t>ед.</t>
  </si>
  <si>
    <t>Предоставление общедоступного бесплатного дошкольного образования .</t>
  </si>
  <si>
    <t>Предоставление общедоступного и бесплатного начального общего ,основного общего, среднего (полного) общего образования по основным общеобразовательным программам.</t>
  </si>
  <si>
    <t xml:space="preserve">Предоставление  дополнительного  образования детям </t>
  </si>
  <si>
    <t>Организация отдыха   детей в каникулярное время</t>
  </si>
  <si>
    <t>Организация проведения курсов повышения квалификации и профессиональной переподготовки педагогических работников образовательных учреждений Минераловодского муниципального района</t>
  </si>
  <si>
    <t>Оказание информационной и научно-методической поддержки руководящим и педагогическим работникам  муниципальных образовательных учреждений  Минераловодскогго муниципального района</t>
  </si>
  <si>
    <t>Итого</t>
  </si>
  <si>
    <t>наименование показателя</t>
  </si>
  <si>
    <t>%</t>
  </si>
  <si>
    <t>Организация  отдыха детей в каникулярное время</t>
  </si>
  <si>
    <t>Затраты на оплату труда и начисления</t>
  </si>
  <si>
    <t>Затраты на  приобретение материальных  запасов</t>
  </si>
  <si>
    <t>Затраты на коммунальные услуги  и иные  затраты связанные с использованием имущества</t>
  </si>
  <si>
    <t>Затраты на общехозяйственные нужды</t>
  </si>
  <si>
    <t>Итого затраты на муниципальную  услугу</t>
  </si>
  <si>
    <t>Объём муниципальной услуги</t>
  </si>
  <si>
    <t>Затраты на содержание имущества муниципальног о учреждения</t>
  </si>
  <si>
    <t>Итого  на муниципальное задание</t>
  </si>
  <si>
    <t>Руководитель  учреждения</t>
  </si>
  <si>
    <t>Главный бухгалтер</t>
  </si>
  <si>
    <r>
      <t>и результаты расчётов объёма нормативных затрат на оказание</t>
    </r>
    <r>
      <rPr>
        <sz val="14"/>
        <rFont val="Times New Roman"/>
        <family val="1"/>
      </rPr>
      <t xml:space="preserve"> муниципальных услуг</t>
    </r>
  </si>
  <si>
    <t xml:space="preserve"> (выполнение работ) и нормативных затрат на содержание имущества  МБОУ СОШ № 5 с.Прикумское</t>
  </si>
  <si>
    <t>касса</t>
  </si>
  <si>
    <t>план на 01.01.2016</t>
  </si>
  <si>
    <t>Аналитическая таблица по расчету объема нормативных  затрат на оказание  муниципальных услуг  и нормативных затрат на содержание имущества муниципального учреждения  на   2016 год</t>
  </si>
  <si>
    <t xml:space="preserve">на  2016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</si>
</sst>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2"/>
    </font>
    <font>
      <sz val="11"/>
      <color indexed="8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1"/>
      <color indexed="17"/>
      <name val="Arial Cyr"/>
      <family val="2"/>
    </font>
    <font>
      <sz val="11"/>
      <color indexed="20"/>
      <name val="Arial Cyr"/>
      <family val="2"/>
    </font>
    <font>
      <sz val="11"/>
      <color indexed="60"/>
      <name val="Arial Cyr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sz val="11"/>
      <color indexed="52"/>
      <name val="Arial Cyr"/>
      <family val="2"/>
    </font>
    <font>
      <b/>
      <sz val="11"/>
      <color indexed="9"/>
      <name val="Arial Cyr"/>
      <family val="2"/>
    </font>
    <font>
      <sz val="11"/>
      <color indexed="10"/>
      <name val="Arial Cyr"/>
      <family val="2"/>
    </font>
    <font>
      <i/>
      <sz val="11"/>
      <color indexed="23"/>
      <name val="Arial Cyr"/>
      <family val="2"/>
    </font>
    <font>
      <b/>
      <sz val="11"/>
      <color indexed="8"/>
      <name val="Arial Cyr"/>
      <family val="2"/>
    </font>
    <font>
      <sz val="11"/>
      <color indexed="9"/>
      <name val="Arial Cyr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color indexed="3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13" xfId="42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42" applyAlignment="1" applyProtection="1">
      <alignment horizontal="justify" vertical="center"/>
      <protection/>
    </xf>
    <xf numFmtId="0" fontId="0" fillId="0" borderId="17" xfId="0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7" fillId="0" borderId="17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0" fontId="26" fillId="0" borderId="17" xfId="0" applyFont="1" applyBorder="1" applyAlignment="1">
      <alignment vertical="center" wrapText="1"/>
    </xf>
    <xf numFmtId="9" fontId="0" fillId="0" borderId="17" xfId="57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42" applyBorder="1" applyAlignment="1" applyProtection="1">
      <alignment horizontal="center" vertical="center" wrapText="1"/>
      <protection/>
    </xf>
    <xf numFmtId="0" fontId="3" fillId="0" borderId="19" xfId="42" applyBorder="1" applyAlignment="1" applyProtection="1">
      <alignment horizontal="center" vertical="center" wrapText="1"/>
      <protection/>
    </xf>
    <xf numFmtId="0" fontId="3" fillId="0" borderId="12" xfId="42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C1">
      <selection activeCell="J13" sqref="J13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18.8515625" style="0" customWidth="1"/>
    <col min="4" max="4" width="15.7109375" style="0" customWidth="1"/>
    <col min="5" max="5" width="16.421875" style="0" customWidth="1"/>
    <col min="6" max="6" width="17.28125" style="0" customWidth="1"/>
    <col min="7" max="7" width="15.140625" style="0" customWidth="1"/>
    <col min="8" max="8" width="19.00390625" style="0" customWidth="1"/>
    <col min="9" max="9" width="16.28125" style="0" customWidth="1"/>
    <col min="10" max="10" width="18.57421875" style="0" customWidth="1"/>
    <col min="11" max="11" width="24.8515625" style="0" customWidth="1"/>
  </cols>
  <sheetData>
    <row r="1" spans="1:6" ht="18.75">
      <c r="A1" s="1"/>
      <c r="C1" s="45" t="s">
        <v>0</v>
      </c>
      <c r="D1" s="45"/>
      <c r="E1" s="45"/>
      <c r="F1" s="45"/>
    </row>
    <row r="2" spans="1:11" ht="15.75" customHeight="1">
      <c r="A2" s="46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0" ht="18.75" customHeight="1">
      <c r="A3" s="46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1" ht="18.75">
      <c r="A4" s="1"/>
      <c r="D4" s="1" t="s">
        <v>43</v>
      </c>
      <c r="K4" t="s">
        <v>40</v>
      </c>
    </row>
    <row r="5" ht="19.5" thickBot="1">
      <c r="A5" s="1"/>
    </row>
    <row r="6" spans="1:11" ht="57" customHeight="1">
      <c r="A6" s="49" t="s">
        <v>1</v>
      </c>
      <c r="B6" s="52" t="s">
        <v>2</v>
      </c>
      <c r="C6" s="49" t="s">
        <v>3</v>
      </c>
      <c r="D6" s="49" t="s">
        <v>4</v>
      </c>
      <c r="E6" s="2" t="s">
        <v>5</v>
      </c>
      <c r="F6" s="49" t="s">
        <v>6</v>
      </c>
      <c r="G6" s="2" t="s">
        <v>7</v>
      </c>
      <c r="H6" s="49" t="s">
        <v>8</v>
      </c>
      <c r="I6" s="49" t="s">
        <v>9</v>
      </c>
      <c r="J6" s="49" t="s">
        <v>10</v>
      </c>
      <c r="K6" s="2" t="s">
        <v>11</v>
      </c>
    </row>
    <row r="7" spans="1:11" ht="59.25" customHeight="1">
      <c r="A7" s="50"/>
      <c r="B7" s="53"/>
      <c r="C7" s="50"/>
      <c r="D7" s="50"/>
      <c r="E7" s="3" t="s">
        <v>12</v>
      </c>
      <c r="F7" s="50"/>
      <c r="G7" s="3" t="s">
        <v>13</v>
      </c>
      <c r="H7" s="50"/>
      <c r="I7" s="50"/>
      <c r="J7" s="50"/>
      <c r="K7" s="3" t="s">
        <v>14</v>
      </c>
    </row>
    <row r="8" spans="1:11" ht="117.75" customHeight="1" thickBot="1">
      <c r="A8" s="51"/>
      <c r="B8" s="54"/>
      <c r="C8" s="51"/>
      <c r="D8" s="51"/>
      <c r="E8" s="5" t="s">
        <v>15</v>
      </c>
      <c r="F8" s="51"/>
      <c r="G8" s="6"/>
      <c r="H8" s="51"/>
      <c r="I8" s="51"/>
      <c r="J8" s="51"/>
      <c r="K8" s="7"/>
    </row>
    <row r="9" spans="1:11" ht="21.75" customHeight="1" thickBot="1">
      <c r="A9" s="8"/>
      <c r="B9" s="9"/>
      <c r="C9" s="5" t="s">
        <v>16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17</v>
      </c>
      <c r="I9" s="5" t="s">
        <v>16</v>
      </c>
      <c r="J9" s="5" t="s">
        <v>16</v>
      </c>
      <c r="K9" s="5" t="s">
        <v>16</v>
      </c>
    </row>
    <row r="10" spans="1:11" ht="19.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59.25" customHeight="1" thickBot="1">
      <c r="A11" s="10"/>
      <c r="B11" s="11" t="s">
        <v>18</v>
      </c>
      <c r="C11" s="12"/>
      <c r="D11" s="12"/>
      <c r="E11" s="12"/>
      <c r="F11" s="12"/>
      <c r="G11" s="12">
        <f aca="true" t="shared" si="0" ref="G11:G16">SUM(C11+D11+E11+F11)</f>
        <v>0</v>
      </c>
      <c r="H11" s="13"/>
      <c r="I11" s="12" t="e">
        <f aca="true" t="shared" si="1" ref="I11:I16">G11/H11</f>
        <v>#DIV/0!</v>
      </c>
      <c r="J11" s="12"/>
      <c r="K11" s="12">
        <f aca="true" t="shared" si="2" ref="K11:K16">G11+J11</f>
        <v>0</v>
      </c>
    </row>
    <row r="12" spans="1:11" ht="81.75" customHeight="1" thickBot="1">
      <c r="A12" s="10"/>
      <c r="B12" s="11" t="s">
        <v>19</v>
      </c>
      <c r="C12" s="12">
        <f>'аналит табл'!E7</f>
        <v>18021301</v>
      </c>
      <c r="D12" s="12">
        <f>'аналит табл'!E10</f>
        <v>0</v>
      </c>
      <c r="E12" s="12">
        <f>'аналит табл'!E16</f>
        <v>797181.0599999999</v>
      </c>
      <c r="F12" s="12">
        <f>'аналит табл'!E21</f>
        <v>4610703.79</v>
      </c>
      <c r="G12" s="14">
        <f t="shared" si="0"/>
        <v>23429185.849999998</v>
      </c>
      <c r="H12" s="15">
        <v>574</v>
      </c>
      <c r="I12" s="16">
        <f t="shared" si="1"/>
        <v>40817.39695121951</v>
      </c>
      <c r="J12" s="16">
        <f>'аналит табл'!E34</f>
        <v>793390.2599999999</v>
      </c>
      <c r="K12" s="12">
        <f t="shared" si="2"/>
        <v>24222576.11</v>
      </c>
    </row>
    <row r="13" spans="1:11" ht="43.5" customHeight="1" thickBot="1">
      <c r="A13" s="10"/>
      <c r="B13" s="11" t="s">
        <v>20</v>
      </c>
      <c r="C13" s="12"/>
      <c r="D13" s="12"/>
      <c r="E13" s="12"/>
      <c r="F13" s="12"/>
      <c r="G13" s="12">
        <f t="shared" si="0"/>
        <v>0</v>
      </c>
      <c r="H13" s="13"/>
      <c r="I13" s="12" t="e">
        <f t="shared" si="1"/>
        <v>#DIV/0!</v>
      </c>
      <c r="J13" s="12"/>
      <c r="K13" s="12">
        <f t="shared" si="2"/>
        <v>0</v>
      </c>
    </row>
    <row r="14" spans="1:11" ht="37.5" customHeight="1" thickBot="1">
      <c r="A14" s="10"/>
      <c r="B14" s="11" t="s">
        <v>21</v>
      </c>
      <c r="C14" s="17"/>
      <c r="D14" s="12"/>
      <c r="E14" s="12"/>
      <c r="F14" s="12">
        <f>'аналит табл'!G21</f>
        <v>0</v>
      </c>
      <c r="G14" s="12">
        <f>SUM(C14+D14+E14+F14)</f>
        <v>0</v>
      </c>
      <c r="H14" s="13">
        <v>130</v>
      </c>
      <c r="I14" s="12">
        <f t="shared" si="1"/>
        <v>0</v>
      </c>
      <c r="J14" s="12">
        <v>0</v>
      </c>
      <c r="K14" s="12">
        <f t="shared" si="2"/>
        <v>0</v>
      </c>
    </row>
    <row r="15" spans="1:11" ht="78" customHeight="1" thickBot="1">
      <c r="A15" s="18"/>
      <c r="B15" s="11" t="s">
        <v>22</v>
      </c>
      <c r="C15" s="14"/>
      <c r="D15" s="12"/>
      <c r="E15" s="17"/>
      <c r="F15" s="12"/>
      <c r="G15" s="12">
        <f t="shared" si="0"/>
        <v>0</v>
      </c>
      <c r="H15" s="13"/>
      <c r="I15" s="12" t="e">
        <f t="shared" si="1"/>
        <v>#DIV/0!</v>
      </c>
      <c r="J15" s="17"/>
      <c r="K15" s="12">
        <f t="shared" si="2"/>
        <v>0</v>
      </c>
    </row>
    <row r="16" spans="1:11" ht="90" customHeight="1" thickBot="1">
      <c r="A16" s="18"/>
      <c r="B16" s="11" t="s">
        <v>23</v>
      </c>
      <c r="C16" s="14"/>
      <c r="D16" s="12"/>
      <c r="E16" s="17"/>
      <c r="F16" s="12"/>
      <c r="G16" s="12">
        <f t="shared" si="0"/>
        <v>0</v>
      </c>
      <c r="H16" s="13"/>
      <c r="I16" s="12" t="e">
        <f t="shared" si="1"/>
        <v>#DIV/0!</v>
      </c>
      <c r="J16" s="17"/>
      <c r="K16" s="12">
        <f t="shared" si="2"/>
        <v>0</v>
      </c>
    </row>
    <row r="17" spans="1:11" ht="19.5" hidden="1" thickBot="1">
      <c r="A17" s="55" t="s">
        <v>24</v>
      </c>
      <c r="B17" s="56"/>
      <c r="C17" s="17"/>
      <c r="D17" s="17"/>
      <c r="E17" s="17"/>
      <c r="F17" s="17"/>
      <c r="G17" s="17"/>
      <c r="H17" s="17"/>
      <c r="I17" s="12"/>
      <c r="J17" s="17"/>
      <c r="K17" s="12"/>
    </row>
    <row r="18" spans="1:11" ht="18.75">
      <c r="A18" s="19"/>
      <c r="B18" s="19"/>
      <c r="C18" s="20"/>
      <c r="D18" s="20"/>
      <c r="E18" s="20"/>
      <c r="F18" s="20"/>
      <c r="G18" s="20"/>
      <c r="H18" s="20"/>
      <c r="I18" s="21"/>
      <c r="J18" s="20"/>
      <c r="K18" s="21"/>
    </row>
    <row r="19" spans="2:11" ht="15.75">
      <c r="B19" s="22"/>
      <c r="C19" s="23"/>
      <c r="D19" s="24"/>
      <c r="E19" s="25"/>
      <c r="F19" s="25"/>
      <c r="G19" s="25"/>
      <c r="H19" s="25"/>
      <c r="I19" s="25"/>
      <c r="J19" s="25"/>
      <c r="K19" s="25"/>
    </row>
    <row r="20" spans="2:11" ht="15">
      <c r="B20" s="22"/>
      <c r="C20" s="23"/>
      <c r="D20" s="23"/>
      <c r="E20" s="25"/>
      <c r="F20" s="25"/>
      <c r="G20" s="25"/>
      <c r="H20" s="25"/>
      <c r="I20" s="25"/>
      <c r="J20" s="25"/>
      <c r="K20" s="25"/>
    </row>
    <row r="21" ht="12.75">
      <c r="A21" s="26"/>
    </row>
    <row r="22" ht="12.75">
      <c r="A22" s="26"/>
    </row>
  </sheetData>
  <sheetProtection/>
  <mergeCells count="12">
    <mergeCell ref="J6:J8"/>
    <mergeCell ref="A17:B17"/>
    <mergeCell ref="C1:F1"/>
    <mergeCell ref="A2:K2"/>
    <mergeCell ref="A3:J3"/>
    <mergeCell ref="A6:A8"/>
    <mergeCell ref="B6:B8"/>
    <mergeCell ref="C6:C8"/>
    <mergeCell ref="D6:D8"/>
    <mergeCell ref="F6:F8"/>
    <mergeCell ref="H6:H8"/>
    <mergeCell ref="I6:I8"/>
  </mergeCells>
  <hyperlinks>
    <hyperlink ref="B6" location="_ftn1" display="_ftn1"/>
  </hyperlinks>
  <printOptions/>
  <pageMargins left="0.7" right="0.7" top="0.75" bottom="0.75" header="0.3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view="pageBreakPreview" zoomScaleSheetLayoutView="100" zoomScalePageLayoutView="0" workbookViewId="0" topLeftCell="A1">
      <selection activeCell="F39" sqref="F39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3" width="9.7109375" style="0" customWidth="1"/>
    <col min="4" max="4" width="15.140625" style="0" customWidth="1"/>
    <col min="5" max="5" width="21.7109375" style="43" customWidth="1"/>
    <col min="6" max="6" width="19.28125" style="0" customWidth="1"/>
    <col min="7" max="7" width="19.421875" style="0" customWidth="1"/>
  </cols>
  <sheetData>
    <row r="2" ht="12.75">
      <c r="F2" t="s">
        <v>41</v>
      </c>
    </row>
    <row r="3" spans="2:8" ht="12.75">
      <c r="B3" s="57" t="s">
        <v>42</v>
      </c>
      <c r="C3" s="58"/>
      <c r="D3" s="58"/>
      <c r="E3" s="58"/>
      <c r="F3" s="58"/>
      <c r="G3" s="58"/>
      <c r="H3" s="58"/>
    </row>
    <row r="4" spans="2:8" ht="33.75" customHeight="1">
      <c r="B4" s="58"/>
      <c r="C4" s="58"/>
      <c r="D4" s="58"/>
      <c r="E4" s="58"/>
      <c r="F4" s="58"/>
      <c r="G4" s="58"/>
      <c r="H4" s="58"/>
    </row>
    <row r="5" spans="1:8" ht="127.5">
      <c r="A5" s="27"/>
      <c r="B5" s="28" t="s">
        <v>25</v>
      </c>
      <c r="C5" s="29" t="s">
        <v>26</v>
      </c>
      <c r="D5" s="30" t="s">
        <v>18</v>
      </c>
      <c r="E5" s="40" t="s">
        <v>19</v>
      </c>
      <c r="F5" s="30" t="s">
        <v>20</v>
      </c>
      <c r="G5" s="30" t="s">
        <v>27</v>
      </c>
      <c r="H5" s="31"/>
    </row>
    <row r="6" spans="1:8" ht="12.75">
      <c r="A6" s="32">
        <v>1</v>
      </c>
      <c r="B6" s="33">
        <v>2</v>
      </c>
      <c r="C6" s="33">
        <v>3</v>
      </c>
      <c r="D6" s="34">
        <v>4</v>
      </c>
      <c r="E6" s="41">
        <v>5</v>
      </c>
      <c r="F6" s="34">
        <v>6</v>
      </c>
      <c r="G6" s="34">
        <v>7</v>
      </c>
      <c r="H6" s="31"/>
    </row>
    <row r="7" spans="1:7" ht="12.75">
      <c r="A7" s="27"/>
      <c r="B7" s="35" t="s">
        <v>28</v>
      </c>
      <c r="C7" s="27"/>
      <c r="D7" s="36">
        <f>D8+D9</f>
        <v>0</v>
      </c>
      <c r="E7" s="42">
        <f>E8+E9</f>
        <v>18021301</v>
      </c>
      <c r="F7" s="36">
        <f>F8+F9</f>
        <v>0</v>
      </c>
      <c r="G7" s="36">
        <f>G8+G9</f>
        <v>0</v>
      </c>
    </row>
    <row r="8" spans="1:7" ht="12.75">
      <c r="A8" s="27"/>
      <c r="B8" s="27">
        <v>2110000</v>
      </c>
      <c r="C8" s="27"/>
      <c r="D8" s="36"/>
      <c r="E8" s="42">
        <v>13841245</v>
      </c>
      <c r="F8" s="27"/>
      <c r="G8" s="27"/>
    </row>
    <row r="9" spans="1:7" ht="12.75">
      <c r="A9" s="27"/>
      <c r="B9" s="27">
        <v>2130000</v>
      </c>
      <c r="C9" s="27"/>
      <c r="D9" s="36"/>
      <c r="E9" s="42">
        <v>4180056</v>
      </c>
      <c r="F9" s="27"/>
      <c r="G9" s="27"/>
    </row>
    <row r="10" spans="1:7" ht="59.25" customHeight="1">
      <c r="A10" s="27"/>
      <c r="B10" s="37" t="s">
        <v>29</v>
      </c>
      <c r="C10" s="27"/>
      <c r="D10" s="36">
        <f>SUM(D11:D15)</f>
        <v>0</v>
      </c>
      <c r="E10" s="42">
        <f>SUM(E11:E15)</f>
        <v>0</v>
      </c>
      <c r="F10" s="36">
        <f>SUM(F11:F15)</f>
        <v>0</v>
      </c>
      <c r="G10" s="36">
        <f>SUM(G11:G15)</f>
        <v>0</v>
      </c>
    </row>
    <row r="11" spans="1:7" ht="12.75">
      <c r="A11" s="27"/>
      <c r="B11" s="27">
        <v>2260200</v>
      </c>
      <c r="C11" s="27"/>
      <c r="D11" s="36"/>
      <c r="E11" s="42">
        <v>0</v>
      </c>
      <c r="F11" s="27"/>
      <c r="G11" s="27"/>
    </row>
    <row r="12" spans="1:7" ht="12.75">
      <c r="A12" s="27"/>
      <c r="B12" s="27">
        <v>2260400</v>
      </c>
      <c r="C12" s="27"/>
      <c r="D12" s="36"/>
      <c r="E12" s="42"/>
      <c r="F12" s="27"/>
      <c r="G12" s="27"/>
    </row>
    <row r="13" spans="1:7" ht="12.75">
      <c r="A13" s="27"/>
      <c r="B13" s="27">
        <v>3100001</v>
      </c>
      <c r="C13" s="27"/>
      <c r="D13" s="36"/>
      <c r="E13" s="42"/>
      <c r="F13" s="27"/>
      <c r="G13" s="27"/>
    </row>
    <row r="14" spans="1:7" ht="12.75">
      <c r="A14" s="27"/>
      <c r="B14" s="27">
        <v>3400001</v>
      </c>
      <c r="C14" s="27"/>
      <c r="D14" s="36"/>
      <c r="E14" s="42">
        <v>0</v>
      </c>
      <c r="F14" s="27"/>
      <c r="G14" s="27"/>
    </row>
    <row r="15" spans="1:7" ht="12.75">
      <c r="A15" s="27"/>
      <c r="B15" s="27">
        <v>3400004</v>
      </c>
      <c r="C15" s="27"/>
      <c r="D15" s="36"/>
      <c r="E15" s="42">
        <v>0</v>
      </c>
      <c r="F15" s="27"/>
      <c r="G15" s="27"/>
    </row>
    <row r="16" spans="1:7" ht="38.25">
      <c r="A16" s="27"/>
      <c r="B16" s="37" t="s">
        <v>30</v>
      </c>
      <c r="C16" s="27"/>
      <c r="D16" s="36">
        <f>SUM(D17:D20)</f>
        <v>0</v>
      </c>
      <c r="E16" s="42">
        <f>SUM(E17:E20)</f>
        <v>797181.0599999999</v>
      </c>
      <c r="F16" s="36">
        <f>SUM(F17:F20)</f>
        <v>0</v>
      </c>
      <c r="G16" s="36">
        <f>SUM(G17:G20)</f>
        <v>0</v>
      </c>
    </row>
    <row r="17" spans="1:7" ht="12.75">
      <c r="A17" s="27"/>
      <c r="B17" s="27">
        <v>2230110</v>
      </c>
      <c r="C17" s="38">
        <v>0.44</v>
      </c>
      <c r="D17" s="36"/>
      <c r="E17" s="42">
        <v>508836.79</v>
      </c>
      <c r="F17" s="27"/>
      <c r="G17" s="27"/>
    </row>
    <row r="18" spans="1:7" ht="12.75">
      <c r="A18" s="27"/>
      <c r="B18" s="27">
        <v>2210000</v>
      </c>
      <c r="C18" s="38"/>
      <c r="D18" s="36"/>
      <c r="E18" s="42"/>
      <c r="F18" s="27"/>
      <c r="G18" s="27"/>
    </row>
    <row r="19" spans="1:7" ht="12.75">
      <c r="A19" s="27"/>
      <c r="B19" s="27">
        <v>2230200</v>
      </c>
      <c r="C19" s="38">
        <v>0.71</v>
      </c>
      <c r="D19" s="36"/>
      <c r="E19" s="42">
        <v>166669.94</v>
      </c>
      <c r="F19" s="27"/>
      <c r="G19" s="27"/>
    </row>
    <row r="20" spans="1:7" ht="12.75">
      <c r="A20" s="27"/>
      <c r="B20" s="27">
        <v>2230300</v>
      </c>
      <c r="C20" s="38">
        <v>0.85</v>
      </c>
      <c r="D20" s="36"/>
      <c r="E20" s="42">
        <v>121674.33</v>
      </c>
      <c r="F20" s="27"/>
      <c r="G20" s="27"/>
    </row>
    <row r="21" spans="1:7" ht="12.75">
      <c r="A21" s="27"/>
      <c r="B21" s="35" t="s">
        <v>31</v>
      </c>
      <c r="C21" s="38"/>
      <c r="D21" s="36">
        <f>SUM(D22:D29)</f>
        <v>0</v>
      </c>
      <c r="E21" s="42">
        <f>SUM(E22:E30)</f>
        <v>4610703.79</v>
      </c>
      <c r="F21" s="36">
        <f>SUM(F22:F29)</f>
        <v>0</v>
      </c>
      <c r="G21" s="36">
        <f>SUM(G22:G29)</f>
        <v>0</v>
      </c>
    </row>
    <row r="22" spans="1:7" ht="12.75">
      <c r="A22" s="27"/>
      <c r="B22" s="27">
        <v>2110000</v>
      </c>
      <c r="C22" s="38"/>
      <c r="D22" s="36"/>
      <c r="E22" s="42">
        <v>2318292</v>
      </c>
      <c r="F22" s="27"/>
      <c r="G22" s="27"/>
    </row>
    <row r="23" spans="1:7" ht="12.75">
      <c r="A23" s="27"/>
      <c r="B23" s="27">
        <v>2130000</v>
      </c>
      <c r="C23" s="38"/>
      <c r="D23" s="36"/>
      <c r="E23" s="42">
        <v>700124</v>
      </c>
      <c r="F23" s="27"/>
      <c r="G23" s="27"/>
    </row>
    <row r="24" spans="1:7" ht="12.75">
      <c r="A24" s="27"/>
      <c r="B24" s="27">
        <v>2210000</v>
      </c>
      <c r="C24" s="38"/>
      <c r="D24" s="36"/>
      <c r="E24" s="42">
        <v>32563.79</v>
      </c>
      <c r="F24" s="27"/>
      <c r="G24" s="27"/>
    </row>
    <row r="25" spans="1:7" ht="12.75">
      <c r="A25" s="27"/>
      <c r="B25" s="27">
        <v>2220000</v>
      </c>
      <c r="C25" s="38"/>
      <c r="D25" s="36"/>
      <c r="E25" s="42"/>
      <c r="F25" s="27"/>
      <c r="G25" s="27"/>
    </row>
    <row r="26" spans="1:7" ht="12.75">
      <c r="A26" s="27"/>
      <c r="B26" s="27">
        <v>2260200</v>
      </c>
      <c r="C26" s="38"/>
      <c r="D26" s="36"/>
      <c r="E26" s="42"/>
      <c r="F26" s="27"/>
      <c r="G26" s="27"/>
    </row>
    <row r="27" spans="1:7" ht="12.75">
      <c r="A27" s="27"/>
      <c r="B27" s="27">
        <v>2260300</v>
      </c>
      <c r="C27" s="38"/>
      <c r="D27" s="36"/>
      <c r="E27" s="42">
        <v>1559724</v>
      </c>
      <c r="F27" s="27"/>
      <c r="G27" s="36">
        <v>0</v>
      </c>
    </row>
    <row r="28" spans="1:7" ht="12.75">
      <c r="A28" s="27"/>
      <c r="B28" s="27">
        <v>2260400</v>
      </c>
      <c r="C28" s="38"/>
      <c r="D28" s="36"/>
      <c r="E28" s="42"/>
      <c r="F28" s="27"/>
      <c r="G28" s="36">
        <v>0</v>
      </c>
    </row>
    <row r="29" spans="1:7" ht="12.75">
      <c r="A29" s="27"/>
      <c r="B29" s="27">
        <v>3100001</v>
      </c>
      <c r="C29" s="38"/>
      <c r="D29" s="36"/>
      <c r="E29" s="42"/>
      <c r="F29" s="27"/>
      <c r="G29" s="36"/>
    </row>
    <row r="30" spans="1:7" ht="12.75">
      <c r="A30" s="27"/>
      <c r="B30" s="27">
        <v>3400004</v>
      </c>
      <c r="C30" s="38"/>
      <c r="D30" s="36"/>
      <c r="E30" s="42"/>
      <c r="F30" s="27"/>
      <c r="G30" s="36"/>
    </row>
    <row r="31" spans="1:7" ht="12.75">
      <c r="A31" s="27"/>
      <c r="B31" s="35" t="s">
        <v>32</v>
      </c>
      <c r="C31" s="38"/>
      <c r="D31" s="36">
        <f>D7+D10+D16+D21</f>
        <v>0</v>
      </c>
      <c r="E31" s="42">
        <f>E7+E10+E16+E21</f>
        <v>23429185.849999998</v>
      </c>
      <c r="F31" s="36">
        <f>F7+F10+F16+F21</f>
        <v>0</v>
      </c>
      <c r="G31" s="36">
        <f>G7+G10+G16+G21</f>
        <v>0</v>
      </c>
    </row>
    <row r="32" spans="1:7" ht="12.75">
      <c r="A32" s="27"/>
      <c r="B32" s="39" t="s">
        <v>33</v>
      </c>
      <c r="C32" s="38"/>
      <c r="D32" s="27"/>
      <c r="E32" s="42">
        <v>574</v>
      </c>
      <c r="F32" s="27"/>
      <c r="G32" s="27">
        <v>130</v>
      </c>
    </row>
    <row r="33" spans="1:7" ht="57" customHeight="1">
      <c r="A33" s="27"/>
      <c r="B33" s="37" t="s">
        <v>9</v>
      </c>
      <c r="C33" s="38"/>
      <c r="D33" s="27" t="e">
        <f>D31/D32</f>
        <v>#DIV/0!</v>
      </c>
      <c r="E33" s="42">
        <f>E31/E32</f>
        <v>40817.39695121951</v>
      </c>
      <c r="F33" s="27" t="e">
        <f>F31/F32</f>
        <v>#DIV/0!</v>
      </c>
      <c r="G33" s="27">
        <f>G31/G32</f>
        <v>0</v>
      </c>
    </row>
    <row r="34" spans="1:7" ht="75" customHeight="1">
      <c r="A34" s="27"/>
      <c r="B34" s="37" t="s">
        <v>34</v>
      </c>
      <c r="C34" s="38"/>
      <c r="D34" s="36">
        <f>SUM(D35:D42)</f>
        <v>0</v>
      </c>
      <c r="E34" s="42">
        <f>SUM(E35:E42)</f>
        <v>793390.2599999999</v>
      </c>
      <c r="F34" s="36">
        <f>SUM(F35:F42)</f>
        <v>0</v>
      </c>
      <c r="G34" s="36">
        <f>SUM(G35:G42)</f>
        <v>0</v>
      </c>
    </row>
    <row r="35" spans="1:7" ht="12.75">
      <c r="A35" s="27"/>
      <c r="B35" s="27">
        <v>2230110</v>
      </c>
      <c r="C35" s="38">
        <v>0.56</v>
      </c>
      <c r="D35" s="36"/>
      <c r="E35" s="42">
        <v>647610.46</v>
      </c>
      <c r="F35" s="27"/>
      <c r="G35" s="27"/>
    </row>
    <row r="36" spans="1:7" ht="12.75">
      <c r="A36" s="27"/>
      <c r="B36" s="27">
        <v>2230120</v>
      </c>
      <c r="C36" s="38"/>
      <c r="D36" s="36"/>
      <c r="E36" s="42"/>
      <c r="F36" s="27"/>
      <c r="G36" s="27"/>
    </row>
    <row r="37" spans="1:7" ht="12.75">
      <c r="A37" s="27"/>
      <c r="B37" s="27">
        <v>2230200</v>
      </c>
      <c r="C37" s="38">
        <v>0.29</v>
      </c>
      <c r="D37" s="36"/>
      <c r="E37" s="42">
        <v>68076.46</v>
      </c>
      <c r="F37" s="27"/>
      <c r="G37" s="27"/>
    </row>
    <row r="38" spans="1:7" ht="12.75">
      <c r="A38" s="27"/>
      <c r="B38" s="27">
        <v>2230300</v>
      </c>
      <c r="C38" s="38">
        <v>0.15</v>
      </c>
      <c r="D38" s="36"/>
      <c r="E38" s="42">
        <v>21471.94</v>
      </c>
      <c r="F38" s="27"/>
      <c r="G38" s="27"/>
    </row>
    <row r="39" spans="1:7" ht="12.75">
      <c r="A39" s="27"/>
      <c r="B39" s="27">
        <v>2250100</v>
      </c>
      <c r="C39" s="38"/>
      <c r="D39" s="36"/>
      <c r="E39" s="42">
        <v>56231.4</v>
      </c>
      <c r="F39" s="27"/>
      <c r="G39" s="27">
        <v>0</v>
      </c>
    </row>
    <row r="40" spans="1:7" ht="12.75">
      <c r="A40" s="27"/>
      <c r="B40" s="27">
        <v>2250200</v>
      </c>
      <c r="C40" s="27"/>
      <c r="D40" s="36"/>
      <c r="E40" s="42"/>
      <c r="F40" s="27"/>
      <c r="G40" s="27"/>
    </row>
    <row r="41" spans="1:7" ht="12.75">
      <c r="A41" s="27"/>
      <c r="B41" s="27">
        <v>2250300</v>
      </c>
      <c r="C41" s="27"/>
      <c r="D41" s="36"/>
      <c r="E41" s="42"/>
      <c r="F41" s="27"/>
      <c r="G41" s="27"/>
    </row>
    <row r="42" spans="1:7" ht="12.75">
      <c r="A42" s="27"/>
      <c r="B42" s="27">
        <v>2260400</v>
      </c>
      <c r="C42" s="27"/>
      <c r="D42" s="36"/>
      <c r="E42" s="42"/>
      <c r="F42" s="27"/>
      <c r="G42" s="27"/>
    </row>
    <row r="43" spans="1:7" ht="12.75">
      <c r="A43" s="27"/>
      <c r="B43" s="35" t="s">
        <v>35</v>
      </c>
      <c r="C43" s="27"/>
      <c r="D43" s="36">
        <f>D31+D34</f>
        <v>0</v>
      </c>
      <c r="E43" s="42">
        <f>E31+E34</f>
        <v>24222576.11</v>
      </c>
      <c r="F43" s="36">
        <f>F31+F34</f>
        <v>0</v>
      </c>
      <c r="G43" s="36">
        <f>G31+G34</f>
        <v>0</v>
      </c>
    </row>
    <row r="45" ht="12.75">
      <c r="B45" t="s">
        <v>36</v>
      </c>
    </row>
    <row r="46" ht="12.75">
      <c r="E46" s="44"/>
    </row>
    <row r="47" ht="12.75">
      <c r="B47" t="s">
        <v>37</v>
      </c>
    </row>
  </sheetData>
  <sheetProtection/>
  <mergeCells count="1">
    <mergeCell ref="B3:H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2016-03-10T05:24:51Z</cp:lastPrinted>
  <dcterms:created xsi:type="dcterms:W3CDTF">2014-04-04T08:04:09Z</dcterms:created>
  <dcterms:modified xsi:type="dcterms:W3CDTF">2016-03-10T05:24:54Z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