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35" windowHeight="8340"/>
  </bookViews>
  <sheets>
    <sheet name="М-лист" sheetId="3" r:id="rId1"/>
    <sheet name="Технич. КОНКУРА" sheetId="11" r:id="rId2"/>
    <sheet name="СВОДНЫЙ" sheetId="12" r:id="rId3"/>
  </sheets>
  <definedNames>
    <definedName name="_xlnm._FilterDatabase" localSheetId="0" hidden="1">'М-лист'!$A$3:$R$47</definedName>
    <definedName name="_xlnm.Print_Area" localSheetId="0">'М-лист'!$A$1:$Q$45</definedName>
  </definedNames>
  <calcPr calcId="144525"/>
</workbook>
</file>

<file path=xl/calcChain.xml><?xml version="1.0" encoding="utf-8"?>
<calcChain xmlns="http://schemas.openxmlformats.org/spreadsheetml/2006/main">
  <c r="D71" i="11" l="1"/>
  <c r="E71" i="11"/>
  <c r="G71" i="11"/>
  <c r="H71" i="11"/>
  <c r="I71" i="11"/>
  <c r="D69" i="12"/>
  <c r="E69" i="12"/>
  <c r="F69" i="12"/>
  <c r="G69" i="12"/>
  <c r="D73" i="11"/>
  <c r="E73" i="11"/>
  <c r="G73" i="11"/>
  <c r="H73" i="11"/>
  <c r="I73" i="11"/>
  <c r="D20" i="12"/>
  <c r="E20" i="12"/>
  <c r="F20" i="12"/>
  <c r="G20" i="12"/>
  <c r="D19" i="11"/>
  <c r="E19" i="11"/>
  <c r="G19" i="11"/>
  <c r="H19" i="11"/>
  <c r="I19" i="11"/>
  <c r="D19" i="12"/>
  <c r="E19" i="12"/>
  <c r="F19" i="12"/>
  <c r="G19" i="12"/>
  <c r="D9" i="11"/>
  <c r="E9" i="11"/>
  <c r="G9" i="11"/>
  <c r="H9" i="11"/>
  <c r="I9" i="11"/>
  <c r="R47" i="3"/>
  <c r="S47" i="3"/>
  <c r="D51" i="12"/>
  <c r="E51" i="12"/>
  <c r="F51" i="12"/>
  <c r="G51" i="12"/>
  <c r="D55" i="11"/>
  <c r="E55" i="11"/>
  <c r="G55" i="11"/>
  <c r="H55" i="11"/>
  <c r="I55" i="11"/>
  <c r="C18" i="12"/>
  <c r="D18" i="12"/>
  <c r="E18" i="12"/>
  <c r="F18" i="12"/>
  <c r="G18" i="12"/>
  <c r="S46" i="3"/>
  <c r="C20" i="12" s="1"/>
  <c r="R46" i="3"/>
  <c r="F19" i="11" s="1"/>
  <c r="C19" i="11" l="1"/>
  <c r="C18" i="11"/>
  <c r="D18" i="11"/>
  <c r="E18" i="11"/>
  <c r="F18" i="11"/>
  <c r="G18" i="11"/>
  <c r="H18" i="11"/>
  <c r="I18" i="11"/>
  <c r="G87" i="12"/>
  <c r="F87" i="12"/>
  <c r="E87" i="12"/>
  <c r="D87" i="12"/>
  <c r="G86" i="12"/>
  <c r="F86" i="12"/>
  <c r="E86" i="12"/>
  <c r="D86" i="12"/>
  <c r="G85" i="12"/>
  <c r="F85" i="12"/>
  <c r="E85" i="12"/>
  <c r="D85" i="12"/>
  <c r="G84" i="12"/>
  <c r="F84" i="12"/>
  <c r="E84" i="12"/>
  <c r="D84" i="12"/>
  <c r="G83" i="12"/>
  <c r="F83" i="12"/>
  <c r="E83" i="12"/>
  <c r="D83" i="12"/>
  <c r="G82" i="12"/>
  <c r="F82" i="12"/>
  <c r="E82" i="12"/>
  <c r="D82" i="12"/>
  <c r="G81" i="12"/>
  <c r="F81" i="12"/>
  <c r="E81" i="12"/>
  <c r="D81" i="12"/>
  <c r="G80" i="12"/>
  <c r="F80" i="12"/>
  <c r="E80" i="12"/>
  <c r="D80" i="12"/>
  <c r="G79" i="12"/>
  <c r="F79" i="12"/>
  <c r="E79" i="12"/>
  <c r="D79" i="12"/>
  <c r="G68" i="12"/>
  <c r="F68" i="12"/>
  <c r="E68" i="12"/>
  <c r="D68" i="12"/>
  <c r="G67" i="12"/>
  <c r="F67" i="12"/>
  <c r="E67" i="12"/>
  <c r="D67" i="12"/>
  <c r="G66" i="12"/>
  <c r="F66" i="12"/>
  <c r="E66" i="12"/>
  <c r="D66" i="12"/>
  <c r="G65" i="12"/>
  <c r="F65" i="12"/>
  <c r="E65" i="12"/>
  <c r="D65" i="12"/>
  <c r="G64" i="12"/>
  <c r="F64" i="12"/>
  <c r="E64" i="12"/>
  <c r="D64" i="12"/>
  <c r="G63" i="12"/>
  <c r="F63" i="12"/>
  <c r="E63" i="12"/>
  <c r="D63" i="12"/>
  <c r="G52" i="12"/>
  <c r="F52" i="12"/>
  <c r="E52" i="12"/>
  <c r="D52" i="12"/>
  <c r="G50" i="12"/>
  <c r="F50" i="12"/>
  <c r="E50" i="12"/>
  <c r="D50" i="12"/>
  <c r="G49" i="12"/>
  <c r="F49" i="12"/>
  <c r="E49" i="12"/>
  <c r="D49" i="12"/>
  <c r="G48" i="12"/>
  <c r="F48" i="12"/>
  <c r="E48" i="12"/>
  <c r="D48" i="12"/>
  <c r="G47" i="12"/>
  <c r="F47" i="12"/>
  <c r="E47" i="12"/>
  <c r="D47" i="12"/>
  <c r="G46" i="12"/>
  <c r="F46" i="12"/>
  <c r="E46" i="12"/>
  <c r="D46" i="12"/>
  <c r="G36" i="12"/>
  <c r="F36" i="12"/>
  <c r="E36" i="12"/>
  <c r="D36" i="12"/>
  <c r="G35" i="12"/>
  <c r="F35" i="12"/>
  <c r="E35" i="12"/>
  <c r="D35" i="12"/>
  <c r="G34" i="12"/>
  <c r="F34" i="12"/>
  <c r="E34" i="12"/>
  <c r="D34" i="12"/>
  <c r="G33" i="12"/>
  <c r="F33" i="12"/>
  <c r="E33" i="12"/>
  <c r="D33" i="12"/>
  <c r="G32" i="12"/>
  <c r="F32" i="12"/>
  <c r="E32" i="12"/>
  <c r="D32" i="12"/>
  <c r="G31" i="12"/>
  <c r="F31" i="12"/>
  <c r="E31" i="12"/>
  <c r="D31" i="12"/>
  <c r="G30" i="12"/>
  <c r="F30" i="12"/>
  <c r="E30" i="12"/>
  <c r="D30" i="12"/>
  <c r="G29" i="12"/>
  <c r="F29" i="12"/>
  <c r="E29" i="12"/>
  <c r="D29" i="12"/>
  <c r="G28" i="12"/>
  <c r="F28" i="12"/>
  <c r="E28" i="12"/>
  <c r="D28" i="12"/>
  <c r="G27" i="12"/>
  <c r="F27" i="12"/>
  <c r="E27" i="12"/>
  <c r="D27" i="12"/>
  <c r="G17" i="12"/>
  <c r="F17" i="12"/>
  <c r="E17" i="12"/>
  <c r="D17" i="12"/>
  <c r="G16" i="12"/>
  <c r="F16" i="12"/>
  <c r="E16" i="12"/>
  <c r="D16" i="12"/>
  <c r="G15" i="12"/>
  <c r="F15" i="12"/>
  <c r="E15" i="12"/>
  <c r="D15" i="12"/>
  <c r="G14" i="12"/>
  <c r="F14" i="12"/>
  <c r="E14" i="12"/>
  <c r="D14" i="12"/>
  <c r="G13" i="12"/>
  <c r="F13" i="12"/>
  <c r="E13" i="12"/>
  <c r="D13" i="12"/>
  <c r="G12" i="12"/>
  <c r="F12" i="12"/>
  <c r="E12" i="12"/>
  <c r="D12" i="12"/>
  <c r="G11" i="12"/>
  <c r="F11" i="12"/>
  <c r="E11" i="12"/>
  <c r="D11" i="12"/>
  <c r="G10" i="12"/>
  <c r="F10" i="12"/>
  <c r="E10" i="12"/>
  <c r="D10" i="12"/>
  <c r="G9" i="12"/>
  <c r="F9" i="12"/>
  <c r="E9" i="12"/>
  <c r="D9" i="12"/>
  <c r="I89" i="11"/>
  <c r="H89" i="11"/>
  <c r="G89" i="11"/>
  <c r="E89" i="11"/>
  <c r="D89" i="11"/>
  <c r="I87" i="11"/>
  <c r="H87" i="11"/>
  <c r="G87" i="11"/>
  <c r="E87" i="11"/>
  <c r="D87" i="11"/>
  <c r="I93" i="11"/>
  <c r="H93" i="11"/>
  <c r="G93" i="11"/>
  <c r="E93" i="11"/>
  <c r="D93" i="11"/>
  <c r="I91" i="11"/>
  <c r="H91" i="11"/>
  <c r="G91" i="11"/>
  <c r="E91" i="11"/>
  <c r="D91" i="11"/>
  <c r="I92" i="11"/>
  <c r="H92" i="11"/>
  <c r="G92" i="11"/>
  <c r="E92" i="11"/>
  <c r="D92" i="11"/>
  <c r="I90" i="11"/>
  <c r="H90" i="11"/>
  <c r="G90" i="11"/>
  <c r="E90" i="11"/>
  <c r="D90" i="11"/>
  <c r="I88" i="11"/>
  <c r="H88" i="11"/>
  <c r="G88" i="11"/>
  <c r="E88" i="11"/>
  <c r="D88" i="11"/>
  <c r="I85" i="11"/>
  <c r="H85" i="11"/>
  <c r="G85" i="11"/>
  <c r="E85" i="11"/>
  <c r="D85" i="11"/>
  <c r="I86" i="11"/>
  <c r="H86" i="11"/>
  <c r="G86" i="11"/>
  <c r="E86" i="11"/>
  <c r="D86" i="11"/>
  <c r="I68" i="11"/>
  <c r="H68" i="11"/>
  <c r="G68" i="11"/>
  <c r="E68" i="11"/>
  <c r="D68" i="11"/>
  <c r="I67" i="11"/>
  <c r="H67" i="11"/>
  <c r="G67" i="11"/>
  <c r="E67" i="11"/>
  <c r="D67" i="11"/>
  <c r="I70" i="11"/>
  <c r="H70" i="11"/>
  <c r="G70" i="11"/>
  <c r="E70" i="11"/>
  <c r="D70" i="11"/>
  <c r="I72" i="11"/>
  <c r="H72" i="11"/>
  <c r="G72" i="11"/>
  <c r="E72" i="11"/>
  <c r="D72" i="11"/>
  <c r="I69" i="11"/>
  <c r="H69" i="11"/>
  <c r="G69" i="11"/>
  <c r="E69" i="11"/>
  <c r="D69" i="11"/>
  <c r="I51" i="11"/>
  <c r="H51" i="11"/>
  <c r="G51" i="11"/>
  <c r="E51" i="11"/>
  <c r="D51" i="11"/>
  <c r="I54" i="11"/>
  <c r="H54" i="11"/>
  <c r="G54" i="11"/>
  <c r="E54" i="11"/>
  <c r="D54" i="11"/>
  <c r="I52" i="11"/>
  <c r="H52" i="11"/>
  <c r="G52" i="11"/>
  <c r="E52" i="11"/>
  <c r="D52" i="11"/>
  <c r="I56" i="11"/>
  <c r="H56" i="11"/>
  <c r="G56" i="11"/>
  <c r="E56" i="11"/>
  <c r="D56" i="11"/>
  <c r="I53" i="11"/>
  <c r="H53" i="11"/>
  <c r="G53" i="11"/>
  <c r="E53" i="11"/>
  <c r="D53" i="11"/>
  <c r="I31" i="11"/>
  <c r="H31" i="11"/>
  <c r="G31" i="11"/>
  <c r="E31" i="11"/>
  <c r="D31" i="11"/>
  <c r="I38" i="11"/>
  <c r="H38" i="11"/>
  <c r="G38" i="11"/>
  <c r="E38" i="11"/>
  <c r="D38" i="11"/>
  <c r="I39" i="11"/>
  <c r="H39" i="11"/>
  <c r="G39" i="11"/>
  <c r="E39" i="11"/>
  <c r="D39" i="11"/>
  <c r="I37" i="11"/>
  <c r="H37" i="11"/>
  <c r="G37" i="11"/>
  <c r="E37" i="11"/>
  <c r="D37" i="11"/>
  <c r="I33" i="11"/>
  <c r="H33" i="11"/>
  <c r="G33" i="11"/>
  <c r="E33" i="11"/>
  <c r="D33" i="11"/>
  <c r="I34" i="11"/>
  <c r="H34" i="11"/>
  <c r="G34" i="11"/>
  <c r="E34" i="11"/>
  <c r="D34" i="11"/>
  <c r="I40" i="11"/>
  <c r="H40" i="11"/>
  <c r="G40" i="11"/>
  <c r="E40" i="11"/>
  <c r="D40" i="11"/>
  <c r="I36" i="11"/>
  <c r="H36" i="11"/>
  <c r="G36" i="11"/>
  <c r="E36" i="11"/>
  <c r="D36" i="11"/>
  <c r="I35" i="11"/>
  <c r="H35" i="11"/>
  <c r="G35" i="11"/>
  <c r="E35" i="11"/>
  <c r="D35" i="11"/>
  <c r="I32" i="11"/>
  <c r="H32" i="11"/>
  <c r="G32" i="11"/>
  <c r="E32" i="11"/>
  <c r="D32" i="11"/>
  <c r="I11" i="11"/>
  <c r="H11" i="11"/>
  <c r="G11" i="11"/>
  <c r="E11" i="11"/>
  <c r="D11" i="11"/>
  <c r="I17" i="11"/>
  <c r="H17" i="11"/>
  <c r="G17" i="11"/>
  <c r="E17" i="11"/>
  <c r="D17" i="11"/>
  <c r="I13" i="11"/>
  <c r="H13" i="11"/>
  <c r="G13" i="11"/>
  <c r="E13" i="11"/>
  <c r="D13" i="11"/>
  <c r="I14" i="11"/>
  <c r="H14" i="11"/>
  <c r="G14" i="11"/>
  <c r="E14" i="11"/>
  <c r="D14" i="11"/>
  <c r="I12" i="11"/>
  <c r="H12" i="11"/>
  <c r="G12" i="11"/>
  <c r="E12" i="11"/>
  <c r="D12" i="11"/>
  <c r="I16" i="11"/>
  <c r="H16" i="11"/>
  <c r="G16" i="11"/>
  <c r="E16" i="11"/>
  <c r="D16" i="11"/>
  <c r="I15" i="11"/>
  <c r="H15" i="11"/>
  <c r="G15" i="11"/>
  <c r="E15" i="11"/>
  <c r="D15" i="11"/>
  <c r="I10" i="11"/>
  <c r="H10" i="11"/>
  <c r="G10" i="11"/>
  <c r="E10" i="11"/>
  <c r="D10" i="11"/>
  <c r="I8" i="11"/>
  <c r="H8" i="11"/>
  <c r="G8" i="11"/>
  <c r="E8" i="11"/>
  <c r="D8" i="11"/>
  <c r="R44" i="3"/>
  <c r="F72" i="11" s="1"/>
  <c r="S44" i="3"/>
  <c r="R45" i="3"/>
  <c r="F52" i="11" s="1"/>
  <c r="S45" i="3"/>
  <c r="S23" i="3"/>
  <c r="R23" i="3"/>
  <c r="F73" i="11" s="1"/>
  <c r="R38" i="3"/>
  <c r="F13" i="11" s="1"/>
  <c r="S38" i="3"/>
  <c r="C15" i="12" s="1"/>
  <c r="C69" i="12" l="1"/>
  <c r="C73" i="11"/>
  <c r="C49" i="12"/>
  <c r="C52" i="11"/>
  <c r="C64" i="12"/>
  <c r="C72" i="11"/>
  <c r="C13" i="11"/>
  <c r="R18" i="3"/>
  <c r="F54" i="11" s="1"/>
  <c r="S18" i="3"/>
  <c r="C50" i="12" l="1"/>
  <c r="C54" i="11"/>
  <c r="R43" i="3"/>
  <c r="F12" i="11" s="1"/>
  <c r="S43" i="3"/>
  <c r="R42" i="3"/>
  <c r="F68" i="11" s="1"/>
  <c r="S42" i="3"/>
  <c r="S39" i="3"/>
  <c r="R39" i="3"/>
  <c r="F55" i="11" s="1"/>
  <c r="R36" i="3"/>
  <c r="F85" i="11" s="1"/>
  <c r="S36" i="3"/>
  <c r="C80" i="12" l="1"/>
  <c r="C85" i="11"/>
  <c r="C51" i="12"/>
  <c r="C55" i="11"/>
  <c r="C68" i="12"/>
  <c r="C68" i="11"/>
  <c r="C13" i="12"/>
  <c r="C12" i="11"/>
  <c r="S6" i="3"/>
  <c r="S7" i="3"/>
  <c r="S8" i="3"/>
  <c r="S9" i="3"/>
  <c r="S10" i="3"/>
  <c r="S11" i="3"/>
  <c r="S12" i="3"/>
  <c r="S13" i="3"/>
  <c r="S14" i="3"/>
  <c r="S15" i="3"/>
  <c r="S16" i="3"/>
  <c r="S17" i="3"/>
  <c r="S19" i="3"/>
  <c r="S20" i="3"/>
  <c r="S21" i="3"/>
  <c r="S22" i="3"/>
  <c r="S24" i="3"/>
  <c r="S25" i="3"/>
  <c r="S26" i="3"/>
  <c r="S27" i="3"/>
  <c r="S28" i="3"/>
  <c r="S29" i="3"/>
  <c r="S30" i="3"/>
  <c r="S31" i="3"/>
  <c r="S32" i="3"/>
  <c r="S33" i="3"/>
  <c r="S34" i="3"/>
  <c r="S35" i="3"/>
  <c r="C71" i="11" s="1"/>
  <c r="S37" i="3"/>
  <c r="S40" i="3"/>
  <c r="S41" i="3"/>
  <c r="S5" i="3"/>
  <c r="C11" i="12" l="1"/>
  <c r="C15" i="11"/>
  <c r="C36" i="12"/>
  <c r="C31" i="11"/>
  <c r="C63" i="12"/>
  <c r="C69" i="11"/>
  <c r="C32" i="12"/>
  <c r="C33" i="11"/>
  <c r="C67" i="12"/>
  <c r="C87" i="12"/>
  <c r="C89" i="11"/>
  <c r="C27" i="12"/>
  <c r="C32" i="11"/>
  <c r="C9" i="12"/>
  <c r="C8" i="11"/>
  <c r="C10" i="12"/>
  <c r="C10" i="11"/>
  <c r="C85" i="12"/>
  <c r="C93" i="11"/>
  <c r="C14" i="12"/>
  <c r="C14" i="11"/>
  <c r="C12" i="12"/>
  <c r="C16" i="11"/>
  <c r="C17" i="12"/>
  <c r="C11" i="11"/>
  <c r="C56" i="11"/>
  <c r="C19" i="12"/>
  <c r="C9" i="11"/>
  <c r="C47" i="12"/>
  <c r="C52" i="12"/>
  <c r="C51" i="11"/>
  <c r="C16" i="12"/>
  <c r="C17" i="11"/>
  <c r="C35" i="12"/>
  <c r="C38" i="11"/>
  <c r="C48" i="12"/>
  <c r="C31" i="12"/>
  <c r="C34" i="11"/>
  <c r="C84" i="12"/>
  <c r="C91" i="11"/>
  <c r="C34" i="12"/>
  <c r="C39" i="11"/>
  <c r="C79" i="12"/>
  <c r="C86" i="11"/>
  <c r="C81" i="12"/>
  <c r="C88" i="11"/>
  <c r="C46" i="12"/>
  <c r="C53" i="11"/>
  <c r="C83" i="12"/>
  <c r="C92" i="11"/>
  <c r="C86" i="12"/>
  <c r="C87" i="11"/>
  <c r="C66" i="12"/>
  <c r="C67" i="11"/>
  <c r="C29" i="12"/>
  <c r="C36" i="11"/>
  <c r="C30" i="12"/>
  <c r="C40" i="11"/>
  <c r="C33" i="12"/>
  <c r="C37" i="11"/>
  <c r="C82" i="12"/>
  <c r="C90" i="11"/>
  <c r="C28" i="12"/>
  <c r="C35" i="11"/>
  <c r="C65" i="12"/>
  <c r="C70" i="11"/>
  <c r="R32" i="3"/>
  <c r="F8" i="11" s="1"/>
  <c r="R33" i="3"/>
  <c r="F32" i="11" s="1"/>
  <c r="R34" i="3"/>
  <c r="F89" i="11" s="1"/>
  <c r="R35" i="3"/>
  <c r="F71" i="11" s="1"/>
  <c r="R37" i="3"/>
  <c r="F33" i="11" s="1"/>
  <c r="R40" i="3"/>
  <c r="F69" i="11" s="1"/>
  <c r="R41" i="3"/>
  <c r="F31" i="11" s="1"/>
  <c r="R6" i="3" l="1"/>
  <c r="F70" i="11" s="1"/>
  <c r="R7" i="3"/>
  <c r="F35" i="11" s="1"/>
  <c r="R8" i="3"/>
  <c r="F90" i="11" s="1"/>
  <c r="R9" i="3"/>
  <c r="F37" i="11" s="1"/>
  <c r="R10" i="3"/>
  <c r="F40" i="11" s="1"/>
  <c r="R11" i="3"/>
  <c r="F36" i="11" s="1"/>
  <c r="R12" i="3"/>
  <c r="F67" i="11" s="1"/>
  <c r="R13" i="3"/>
  <c r="F87" i="11" s="1"/>
  <c r="R14" i="3"/>
  <c r="F92" i="11" s="1"/>
  <c r="R15" i="3"/>
  <c r="F53" i="11" s="1"/>
  <c r="R16" i="3"/>
  <c r="F88" i="11" s="1"/>
  <c r="R17" i="3"/>
  <c r="F86" i="11" s="1"/>
  <c r="R19" i="3"/>
  <c r="F39" i="11" s="1"/>
  <c r="R20" i="3"/>
  <c r="F91" i="11" s="1"/>
  <c r="R21" i="3"/>
  <c r="F34" i="11" s="1"/>
  <c r="R22" i="3"/>
  <c r="F38" i="11" s="1"/>
  <c r="R24" i="3"/>
  <c r="F17" i="11" s="1"/>
  <c r="R25" i="3"/>
  <c r="F51" i="11" s="1"/>
  <c r="R26" i="3"/>
  <c r="R27" i="3"/>
  <c r="F11" i="11" s="1"/>
  <c r="R28" i="3"/>
  <c r="F16" i="11" s="1"/>
  <c r="R29" i="3"/>
  <c r="F14" i="11" s="1"/>
  <c r="R30" i="3"/>
  <c r="F93" i="11" s="1"/>
  <c r="R31" i="3"/>
  <c r="F10" i="11" s="1"/>
  <c r="F9" i="11" l="1"/>
  <c r="F56" i="11"/>
  <c r="R5" i="3"/>
  <c r="F15" i="11" s="1"/>
</calcChain>
</file>

<file path=xl/sharedStrings.xml><?xml version="1.0" encoding="utf-8"?>
<sst xmlns="http://schemas.openxmlformats.org/spreadsheetml/2006/main" count="752" uniqueCount="225">
  <si>
    <t>№
п/п</t>
  </si>
  <si>
    <t>№ 
лошади</t>
  </si>
  <si>
    <t>Всадник</t>
  </si>
  <si>
    <t>Лошадь</t>
  </si>
  <si>
    <t>Субъект РФ</t>
  </si>
  <si>
    <t>Фамилия, Имя</t>
  </si>
  <si>
    <t>г.р.</t>
  </si>
  <si>
    <t>Разряд
звание</t>
  </si>
  <si>
    <t>№ членского билета ФКСР</t>
  </si>
  <si>
    <t>Кличка, г.р.</t>
  </si>
  <si>
    <t>№ паспорта FEI/ФКСР</t>
  </si>
  <si>
    <t>Пол</t>
  </si>
  <si>
    <t>Масть</t>
  </si>
  <si>
    <t>Порода</t>
  </si>
  <si>
    <t>Место рождения</t>
  </si>
  <si>
    <t>Происхождение
Отец - Мать (Отец Матери)</t>
  </si>
  <si>
    <t>Владелец</t>
  </si>
  <si>
    <t>коб.</t>
  </si>
  <si>
    <t>сер.</t>
  </si>
  <si>
    <t>рус.рыс.</t>
  </si>
  <si>
    <t>б/р</t>
  </si>
  <si>
    <t>рыж.</t>
  </si>
  <si>
    <t>гнед.</t>
  </si>
  <si>
    <t>трк</t>
  </si>
  <si>
    <t>мер.</t>
  </si>
  <si>
    <t>жер.</t>
  </si>
  <si>
    <t>ворон.</t>
  </si>
  <si>
    <t>з.рыж.</t>
  </si>
  <si>
    <t>буден.</t>
  </si>
  <si>
    <t>ПАРУСНИК - 04</t>
  </si>
  <si>
    <t>006380</t>
  </si>
  <si>
    <t>ЗАО Кировский к/з</t>
  </si>
  <si>
    <t xml:space="preserve"> Панк - Индия</t>
  </si>
  <si>
    <t>ОГУ КСК РИФЕЙ</t>
  </si>
  <si>
    <t>0</t>
  </si>
  <si>
    <t>к/з Локотской</t>
  </si>
  <si>
    <t>ИЗИДА - 04</t>
  </si>
  <si>
    <t>006379</t>
  </si>
  <si>
    <t>кустан.</t>
  </si>
  <si>
    <t>Челяб.обл.</t>
  </si>
  <si>
    <t>не изв.</t>
  </si>
  <si>
    <t>ЭТИКА - 01</t>
  </si>
  <si>
    <t>003009</t>
  </si>
  <si>
    <t>СПК Октябрь</t>
  </si>
  <si>
    <t>Этюд - Тайна</t>
  </si>
  <si>
    <t>ОСТРОВ - 04</t>
  </si>
  <si>
    <t>ЗАО Кавказ</t>
  </si>
  <si>
    <t>Краснодарский кр</t>
  </si>
  <si>
    <t xml:space="preserve">трк </t>
  </si>
  <si>
    <t>Сапфир - Омза</t>
  </si>
  <si>
    <t>к/з им.1 конной Армии</t>
  </si>
  <si>
    <t>Изюм - Заморочка</t>
  </si>
  <si>
    <t>РОТОР - 04</t>
  </si>
  <si>
    <t>неизв.</t>
  </si>
  <si>
    <t xml:space="preserve">ЭНВЕР ПАША - 98 </t>
  </si>
  <si>
    <t>Новосиб.обл</t>
  </si>
  <si>
    <t>Эстония - Полюс</t>
  </si>
  <si>
    <t>САБРИНА - 07</t>
  </si>
  <si>
    <t xml:space="preserve">РЕБЕККА - 01 </t>
  </si>
  <si>
    <t>1/2 Укр.верхов.</t>
  </si>
  <si>
    <t>Программа</t>
  </si>
  <si>
    <t>Тренер</t>
  </si>
  <si>
    <t>Пожидаева Т.А.</t>
  </si>
  <si>
    <t>Сафронова П.В.</t>
  </si>
  <si>
    <t>Дубовик С.А.</t>
  </si>
  <si>
    <t>ЗАБАВА - 07</t>
  </si>
  <si>
    <t>п/рыс.</t>
  </si>
  <si>
    <t>Бар - Сказка</t>
  </si>
  <si>
    <t>009799</t>
  </si>
  <si>
    <t>1/2 Укр.верх.</t>
  </si>
  <si>
    <t>Технические результаты</t>
  </si>
  <si>
    <t>Место проведения: Челябинская область, ОГУ "КСК РИФЕЙ"</t>
  </si>
  <si>
    <t>Место</t>
  </si>
  <si>
    <t>№</t>
  </si>
  <si>
    <r>
      <t xml:space="preserve">Фамилия, </t>
    </r>
    <r>
      <rPr>
        <sz val="9"/>
        <rFont val="Cambria"/>
        <family val="1"/>
        <charset val="204"/>
      </rPr>
      <t>Имя всадника</t>
    </r>
  </si>
  <si>
    <t>Звание, разряд</t>
  </si>
  <si>
    <t>Рег.№</t>
  </si>
  <si>
    <r>
      <t>Кличка лошади, г.р.,</t>
    </r>
    <r>
      <rPr>
        <sz val="9"/>
        <rFont val="Cambria"/>
        <family val="1"/>
        <charset val="204"/>
      </rPr>
      <t xml:space="preserve"> масть, пол, порода, отец, место рождения</t>
    </r>
  </si>
  <si>
    <t>Команда, регион</t>
  </si>
  <si>
    <t>Стартовый протокол</t>
  </si>
  <si>
    <r>
      <t xml:space="preserve">Челяб.обл.       </t>
    </r>
    <r>
      <rPr>
        <sz val="10"/>
        <rFont val="Cambria"/>
        <family val="1"/>
        <charset val="204"/>
        <scheme val="major"/>
      </rPr>
      <t>КСК РИФЕЙ</t>
    </r>
  </si>
  <si>
    <t># П/П</t>
  </si>
  <si>
    <t>ЗАХАРОВА
Алина</t>
  </si>
  <si>
    <t>КМС</t>
  </si>
  <si>
    <t>006950</t>
  </si>
  <si>
    <t>Захарова А.Ш.</t>
  </si>
  <si>
    <t>Свердловская обл.</t>
  </si>
  <si>
    <t>002355</t>
  </si>
  <si>
    <t xml:space="preserve">ДАВАРОТТИ - 03 </t>
  </si>
  <si>
    <t>бельг.теплокр.</t>
  </si>
  <si>
    <t>Бельгия</t>
  </si>
  <si>
    <t>Паваротти - Гармоние</t>
  </si>
  <si>
    <t>БЛИК - 95</t>
  </si>
  <si>
    <t>006738</t>
  </si>
  <si>
    <t>т/сер</t>
  </si>
  <si>
    <t>005201</t>
  </si>
  <si>
    <t>000111</t>
  </si>
  <si>
    <t>007756</t>
  </si>
  <si>
    <t>005917</t>
  </si>
  <si>
    <t>п/с 370а</t>
  </si>
  <si>
    <t>021396</t>
  </si>
  <si>
    <t>009699</t>
  </si>
  <si>
    <t>015697</t>
  </si>
  <si>
    <t>005884</t>
  </si>
  <si>
    <t>Резистор - Британия</t>
  </si>
  <si>
    <t>Челяб.обл.
КСК "РИФЕЙ"</t>
  </si>
  <si>
    <t>Время</t>
  </si>
  <si>
    <t>штраф</t>
  </si>
  <si>
    <t>штраф за время</t>
  </si>
  <si>
    <t>Итого штраф.оч.</t>
  </si>
  <si>
    <r>
      <t xml:space="preserve">Фамилия, </t>
    </r>
    <r>
      <rPr>
        <sz val="10"/>
        <rFont val="Cambria"/>
        <family val="1"/>
        <charset val="204"/>
      </rPr>
      <t>Имя всадника</t>
    </r>
  </si>
  <si>
    <t>ДЕЩИЦ
Елена</t>
  </si>
  <si>
    <t>РОГОТОВСКАЯ
Александра</t>
  </si>
  <si>
    <t>ТУРАЕВА
Мадина</t>
  </si>
  <si>
    <t>САФИНА
Эльза</t>
  </si>
  <si>
    <t>АЛЕШКИНА
Полина</t>
  </si>
  <si>
    <t>ТЕРНОВАЯ
Мария</t>
  </si>
  <si>
    <t>МОКШИНА
Анастасия</t>
  </si>
  <si>
    <t>ЗЫКОВА
Мария</t>
  </si>
  <si>
    <t>СОРОКИНА
Мария</t>
  </si>
  <si>
    <t>РОМАНОВА
Анна</t>
  </si>
  <si>
    <t>ПРОКОПЬЕВА
Майя</t>
  </si>
  <si>
    <t>САФРОНОВА
Полина</t>
  </si>
  <si>
    <t>СЕМЕНОВА
Наталья</t>
  </si>
  <si>
    <t>ШУГАЕВА
Юлия</t>
  </si>
  <si>
    <t>ЛЕБЕДЕВА
Татьяна</t>
  </si>
  <si>
    <t>УЛЬЯНКИНА
Влада</t>
  </si>
  <si>
    <t>АГАЛАКОВА
Полина</t>
  </si>
  <si>
    <t>БЕЛОБОРОДОВА
Александра</t>
  </si>
  <si>
    <t>ТАГИРОВ
Глеб</t>
  </si>
  <si>
    <t>KWPN</t>
  </si>
  <si>
    <t>Голландия</t>
  </si>
  <si>
    <t>Тангело Ван де Зютхофе</t>
  </si>
  <si>
    <t>ЕВРОКОММЕРС ВАЛЕНСИЯ - 02</t>
  </si>
  <si>
    <t>бурый</t>
  </si>
  <si>
    <t>Калужск.обл</t>
  </si>
  <si>
    <t>Бэкк - Испытанная 75</t>
  </si>
  <si>
    <t>Белобородова С.</t>
  </si>
  <si>
    <t>Вып. норм.</t>
  </si>
  <si>
    <t>шт.о.</t>
  </si>
  <si>
    <t>ОБУ "КСК РИФЕЙ"</t>
  </si>
  <si>
    <t>АЗБУКА - 04</t>
  </si>
  <si>
    <t>003669</t>
  </si>
  <si>
    <t>англ/рыс.</t>
  </si>
  <si>
    <t>к/з Адыгейский</t>
  </si>
  <si>
    <t>Аккарад - Бусинка</t>
  </si>
  <si>
    <t>ПЛЕШАКОВА 
Кристина</t>
  </si>
  <si>
    <t>МУРЫГИНА
Ольга</t>
  </si>
  <si>
    <t>007754</t>
  </si>
  <si>
    <t>к/з "Донской", Ростовская обл.</t>
  </si>
  <si>
    <t>Румб - Энергия</t>
  </si>
  <si>
    <t>чкв</t>
  </si>
  <si>
    <t>РАФАЭЛЛО - 04</t>
  </si>
  <si>
    <t>СКАЗКА - 01</t>
  </si>
  <si>
    <t>004339</t>
  </si>
  <si>
    <t>ГОНЧАРОВА 
Ольга</t>
  </si>
  <si>
    <t xml:space="preserve">ОВЕРОН - </t>
  </si>
  <si>
    <t>Федерация Пятиборья</t>
  </si>
  <si>
    <t>РУЗАННА - 05</t>
  </si>
  <si>
    <t>006122</t>
  </si>
  <si>
    <t>Запад - Респирация</t>
  </si>
  <si>
    <t>006558</t>
  </si>
  <si>
    <t xml:space="preserve">ЭМБАРГО - 01 </t>
  </si>
  <si>
    <t>005911</t>
  </si>
  <si>
    <t>англо-трк</t>
  </si>
  <si>
    <t>Свердловская область</t>
  </si>
  <si>
    <t>Блеф-Экстра</t>
  </si>
  <si>
    <t>019297</t>
  </si>
  <si>
    <t>018696</t>
  </si>
  <si>
    <t>016994</t>
  </si>
  <si>
    <t>Казахстан</t>
  </si>
  <si>
    <t>Слайд - Забота</t>
  </si>
  <si>
    <t>БЛАГОДАТСКИХ
Ирина</t>
  </si>
  <si>
    <t>017297</t>
  </si>
  <si>
    <t>005576</t>
  </si>
  <si>
    <t>МАНУИЛОВА
Наталья</t>
  </si>
  <si>
    <t>004697</t>
  </si>
  <si>
    <t>ШАНС - 00</t>
  </si>
  <si>
    <t>003923</t>
  </si>
  <si>
    <t>р.Адыгея</t>
  </si>
  <si>
    <t>Шакт - Охапка</t>
  </si>
  <si>
    <t>НИКОЛАЕНКО
Екатерина</t>
  </si>
  <si>
    <t>005695</t>
  </si>
  <si>
    <t>АТОС - 03</t>
  </si>
  <si>
    <t>007718</t>
  </si>
  <si>
    <t>вор.</t>
  </si>
  <si>
    <t>Орск - Антика</t>
  </si>
  <si>
    <t>018396</t>
  </si>
  <si>
    <t>БРЕЙНА - 00</t>
  </si>
  <si>
    <t>005919</t>
  </si>
  <si>
    <t>Ростовск. обл.</t>
  </si>
  <si>
    <t>Беслан - Экстра</t>
  </si>
  <si>
    <t>голшт.</t>
  </si>
  <si>
    <t>Германия</t>
  </si>
  <si>
    <t>Кассини 1 - Хай Лайт</t>
  </si>
  <si>
    <t>КАССИНА - 02</t>
  </si>
  <si>
    <t>Экзаменационный Конкур "МАСЛЕННИЦА"</t>
  </si>
  <si>
    <t>Дата проведения: 25.02.12</t>
  </si>
  <si>
    <t>Маршрут №1, до 80 см</t>
  </si>
  <si>
    <t>Общий зачет</t>
  </si>
  <si>
    <t>Маршрут №2, до 100 см</t>
  </si>
  <si>
    <t>к/з "Донской" Ростовская обл.</t>
  </si>
  <si>
    <t>100 в</t>
  </si>
  <si>
    <t>Зачет Дети</t>
  </si>
  <si>
    <t>Маршрут №3, до 110 см</t>
  </si>
  <si>
    <t>Маршрут №4, до 120 см</t>
  </si>
  <si>
    <t>ПОЖИДАЕВА 
Татьяна</t>
  </si>
  <si>
    <t>Общий Зачет</t>
  </si>
  <si>
    <t>СОКОЛОВА
Анна</t>
  </si>
  <si>
    <t>НАДЕЕВА 
Жанна</t>
  </si>
  <si>
    <t>Перепрыжка</t>
  </si>
  <si>
    <t>шт.о</t>
  </si>
  <si>
    <t>Пятало И.К.</t>
  </si>
  <si>
    <t>снят за 3 неповиновения</t>
  </si>
  <si>
    <t>снят за нарушение маршрута</t>
  </si>
  <si>
    <t>снят за падение</t>
  </si>
  <si>
    <t>Снят за падение</t>
  </si>
  <si>
    <t>Снят за 3 неповиновения</t>
  </si>
  <si>
    <t>в/к</t>
  </si>
  <si>
    <t>Маршрут</t>
  </si>
  <si>
    <t>36, 04</t>
  </si>
  <si>
    <t>Главный судья ______________________С.А.Дубовик</t>
  </si>
  <si>
    <t>Главный секрктарь ______________________Т.А.Пожидаева</t>
  </si>
  <si>
    <t>Зачет всадники 2001 - 1996г</t>
  </si>
  <si>
    <t>43 пары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</si>
</sst>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0"/>
      <name val="Arial"/>
      <family val="2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10"/>
      <name val="Arial Cyr"/>
      <charset val="204"/>
    </font>
    <font>
      <b/>
      <sz val="14"/>
      <name val="Cambria"/>
      <family val="1"/>
      <charset val="204"/>
      <scheme val="major"/>
    </font>
    <font>
      <sz val="9"/>
      <name val="Cambria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sz val="7"/>
      <color theme="1"/>
      <name val="Cambria"/>
      <family val="1"/>
      <charset val="204"/>
      <scheme val="major"/>
    </font>
    <font>
      <sz val="7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8" fillId="0" borderId="0"/>
  </cellStyleXfs>
  <cellXfs count="213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4" xfId="2" applyFont="1" applyBorder="1" applyAlignment="1" applyProtection="1">
      <alignment horizontal="left"/>
      <protection locked="0"/>
    </xf>
    <xf numFmtId="0" fontId="7" fillId="0" borderId="0" xfId="2" applyFont="1" applyBorder="1" applyAlignment="1" applyProtection="1">
      <alignment horizontal="right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" vertical="center" textRotation="90"/>
    </xf>
    <xf numFmtId="0" fontId="14" fillId="0" borderId="0" xfId="1" applyFont="1" applyFill="1" applyAlignment="1" applyProtection="1">
      <alignment horizontal="centerContinuous" vertical="center"/>
      <protection locked="0"/>
    </xf>
    <xf numFmtId="0" fontId="14" fillId="0" borderId="0" xfId="1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Continuous"/>
    </xf>
    <xf numFmtId="0" fontId="0" fillId="0" borderId="0" xfId="0" applyFill="1"/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19" fillId="0" borderId="0" xfId="3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4" xfId="2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Border="1" applyAlignment="1">
      <alignment vertical="center" wrapText="1"/>
    </xf>
    <xf numFmtId="2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2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0" xfId="0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 vertical="center"/>
    </xf>
    <xf numFmtId="0" fontId="26" fillId="0" borderId="0" xfId="0" applyFont="1" applyFill="1"/>
    <xf numFmtId="0" fontId="23" fillId="0" borderId="0" xfId="0" applyFont="1" applyFill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3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/>
    <xf numFmtId="0" fontId="1" fillId="0" borderId="0" xfId="0" applyFont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wrapText="1"/>
    </xf>
    <xf numFmtId="49" fontId="10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Continuous"/>
    </xf>
    <xf numFmtId="0" fontId="31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1" fontId="28" fillId="3" borderId="9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/>
    </xf>
    <xf numFmtId="1" fontId="28" fillId="3" borderId="1" xfId="0" applyNumberFormat="1" applyFont="1" applyFill="1" applyBorder="1" applyAlignment="1">
      <alignment horizontal="center" vertical="center"/>
    </xf>
    <xf numFmtId="1" fontId="28" fillId="3" borderId="10" xfId="0" applyNumberFormat="1" applyFont="1" applyFill="1" applyBorder="1" applyAlignment="1">
      <alignment horizontal="center" vertical="center"/>
    </xf>
    <xf numFmtId="1" fontId="28" fillId="3" borderId="11" xfId="0" applyNumberFormat="1" applyFont="1" applyFill="1" applyBorder="1" applyAlignment="1">
      <alignment horizontal="center" vertical="center"/>
    </xf>
    <xf numFmtId="2" fontId="28" fillId="3" borderId="12" xfId="0" applyNumberFormat="1" applyFont="1" applyFill="1" applyBorder="1" applyAlignment="1">
      <alignment horizontal="center" vertical="center"/>
    </xf>
    <xf numFmtId="1" fontId="28" fillId="3" borderId="12" xfId="0" applyNumberFormat="1" applyFont="1" applyFill="1" applyBorder="1" applyAlignment="1">
      <alignment horizontal="center" vertical="center"/>
    </xf>
    <xf numFmtId="1" fontId="28" fillId="3" borderId="13" xfId="0" applyNumberFormat="1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2" fontId="28" fillId="3" borderId="10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>
      <alignment horizontal="center" vertical="center"/>
    </xf>
    <xf numFmtId="2" fontId="28" fillId="3" borderId="13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0" fillId="3" borderId="2" xfId="0" applyFill="1" applyBorder="1"/>
    <xf numFmtId="0" fontId="0" fillId="3" borderId="15" xfId="0" applyFill="1" applyBorder="1"/>
    <xf numFmtId="0" fontId="10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26" fillId="0" borderId="1" xfId="0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Continuous" vertical="center"/>
    </xf>
    <xf numFmtId="2" fontId="12" fillId="0" borderId="1" xfId="0" applyNumberFormat="1" applyFont="1" applyFill="1" applyBorder="1" applyAlignment="1">
      <alignment horizontal="centerContinuous" vertical="center"/>
    </xf>
    <xf numFmtId="2" fontId="24" fillId="0" borderId="1" xfId="0" applyNumberFormat="1" applyFont="1" applyFill="1" applyBorder="1" applyAlignment="1">
      <alignment horizontal="centerContinuous" vertical="center"/>
    </xf>
    <xf numFmtId="0" fontId="26" fillId="0" borderId="1" xfId="0" applyFont="1" applyFill="1" applyBorder="1" applyAlignment="1">
      <alignment horizontal="centerContinuous" vertical="center"/>
    </xf>
    <xf numFmtId="0" fontId="26" fillId="0" borderId="1" xfId="0" applyFont="1" applyFill="1" applyBorder="1" applyAlignment="1">
      <alignment horizontal="centerContinuous"/>
    </xf>
    <xf numFmtId="0" fontId="12" fillId="0" borderId="16" xfId="0" applyFont="1" applyFill="1" applyBorder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Continuous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16" xfId="0" applyFill="1" applyBorder="1"/>
    <xf numFmtId="0" fontId="10" fillId="0" borderId="16" xfId="0" applyFont="1" applyFill="1" applyBorder="1"/>
    <xf numFmtId="0" fontId="0" fillId="0" borderId="16" xfId="0" applyFill="1" applyBorder="1" applyAlignment="1">
      <alignment horizontal="center"/>
    </xf>
    <xf numFmtId="0" fontId="19" fillId="0" borderId="0" xfId="3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4" fontId="32" fillId="0" borderId="0" xfId="0" applyNumberFormat="1" applyFont="1" applyFill="1" applyAlignment="1">
      <alignment horizontal="centerContinuous"/>
    </xf>
    <xf numFmtId="0" fontId="17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3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17" fillId="2" borderId="1" xfId="1" applyFont="1" applyFill="1" applyBorder="1" applyAlignment="1" applyProtection="1">
      <alignment horizontal="center" vertical="center" textRotation="90" wrapText="1"/>
      <protection locked="0"/>
    </xf>
    <xf numFmtId="0" fontId="15" fillId="2" borderId="1" xfId="1" applyFont="1" applyFill="1" applyBorder="1" applyAlignment="1" applyProtection="1">
      <alignment horizontal="center" vertical="center" textRotation="90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1" applyFont="1" applyFill="1" applyBorder="1" applyAlignment="1" applyProtection="1">
      <alignment horizontal="center" vertical="center" textRotation="90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15" fillId="2" borderId="2" xfId="1" applyFont="1" applyFill="1" applyBorder="1" applyAlignment="1" applyProtection="1">
      <alignment horizontal="center" vertical="center" textRotation="90" wrapText="1"/>
      <protection locked="0"/>
    </xf>
    <xf numFmtId="0" fontId="16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Fill="1" applyBorder="1" applyAlignment="1" applyProtection="1">
      <alignment horizontal="center" vertical="center" textRotation="90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textRotation="90" wrapText="1"/>
      <protection locked="0"/>
    </xf>
    <xf numFmtId="0" fontId="17" fillId="0" borderId="3" xfId="1" applyFont="1" applyFill="1" applyBorder="1" applyAlignment="1" applyProtection="1">
      <alignment horizontal="center" vertical="center" textRotation="90" wrapText="1"/>
      <protection locked="0"/>
    </xf>
  </cellXfs>
  <cellStyles count="4">
    <cellStyle name="Обычный" xfId="0" builtinId="0"/>
    <cellStyle name="Обычный 3" xfId="3"/>
    <cellStyle name="Обычный_Лист Microsoft Excel 2" xfId="1"/>
    <cellStyle name="Обычный_Лист Microsoft Exce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="81" zoomScaleNormal="81" workbookViewId="0">
      <selection activeCell="U9" sqref="U9"/>
    </sheetView>
  </sheetViews>
  <sheetFormatPr defaultRowHeight="14.25" x14ac:dyDescent="0.2"/>
  <cols>
    <col min="1" max="1" width="5.7109375" style="116" customWidth="1"/>
    <col min="2" max="2" width="3.7109375" style="118" customWidth="1"/>
    <col min="3" max="3" width="22" style="116" customWidth="1"/>
    <col min="4" max="4" width="9.140625" style="119"/>
    <col min="5" max="5" width="9.140625" style="116"/>
    <col min="6" max="6" width="9.140625" style="120"/>
    <col min="7" max="7" width="24.42578125" style="116" customWidth="1"/>
    <col min="8" max="8" width="9.140625" style="120"/>
    <col min="9" max="9" width="5.7109375" style="116" customWidth="1"/>
    <col min="10" max="10" width="7.28515625" style="116" customWidth="1"/>
    <col min="11" max="11" width="9.5703125" style="116" customWidth="1"/>
    <col min="12" max="12" width="14.7109375" style="116" customWidth="1"/>
    <col min="13" max="13" width="20.85546875" style="116" customWidth="1"/>
    <col min="14" max="14" width="17.5703125" style="116" customWidth="1"/>
    <col min="15" max="15" width="17" style="116" customWidth="1"/>
    <col min="16" max="16" width="9.5703125" style="121" customWidth="1"/>
    <col min="17" max="17" width="14.42578125" style="121" customWidth="1"/>
    <col min="18" max="18" width="11" style="116" hidden="1" customWidth="1"/>
    <col min="19" max="20" width="0" style="116" hidden="1" customWidth="1"/>
    <col min="21" max="16384" width="9.140625" style="116"/>
  </cols>
  <sheetData>
    <row r="1" spans="1:19" ht="20.25" x14ac:dyDescent="0.2">
      <c r="A1" s="31" t="s">
        <v>196</v>
      </c>
      <c r="B1" s="29"/>
      <c r="C1" s="5"/>
      <c r="D1" s="5"/>
      <c r="E1" s="5"/>
      <c r="F1" s="6"/>
      <c r="G1" s="5"/>
      <c r="H1" s="6"/>
      <c r="I1" s="5"/>
      <c r="J1" s="5"/>
      <c r="K1" s="5"/>
      <c r="L1" s="5"/>
      <c r="M1" s="5"/>
      <c r="N1" s="5"/>
      <c r="O1" s="5"/>
      <c r="P1" s="20"/>
      <c r="Q1" s="20"/>
      <c r="R1" s="7"/>
    </row>
    <row r="2" spans="1:19" ht="15.75" x14ac:dyDescent="0.2">
      <c r="A2" s="24" t="s">
        <v>71</v>
      </c>
      <c r="B2" s="30"/>
      <c r="C2" s="14"/>
      <c r="D2" s="8"/>
      <c r="E2" s="8"/>
      <c r="F2" s="9"/>
      <c r="G2" s="8"/>
      <c r="H2" s="9"/>
      <c r="I2" s="8"/>
      <c r="J2" s="8"/>
      <c r="K2" s="8"/>
      <c r="L2" s="8"/>
      <c r="M2" s="8"/>
      <c r="N2" s="8"/>
      <c r="O2" s="8"/>
      <c r="P2" s="21"/>
      <c r="Q2" s="25" t="s">
        <v>197</v>
      </c>
      <c r="R2" s="10"/>
    </row>
    <row r="3" spans="1:19" ht="15.75" x14ac:dyDescent="0.2">
      <c r="A3" s="192" t="s">
        <v>0</v>
      </c>
      <c r="B3" s="194" t="s">
        <v>1</v>
      </c>
      <c r="C3" s="11" t="s">
        <v>2</v>
      </c>
      <c r="D3" s="13"/>
      <c r="E3" s="13"/>
      <c r="F3" s="15"/>
      <c r="G3" s="11" t="s">
        <v>3</v>
      </c>
      <c r="H3" s="19"/>
      <c r="I3" s="11"/>
      <c r="J3" s="11"/>
      <c r="K3" s="11"/>
      <c r="L3" s="11"/>
      <c r="M3" s="11"/>
      <c r="N3" s="11"/>
      <c r="O3" s="196" t="s">
        <v>4</v>
      </c>
      <c r="P3" s="197" t="s">
        <v>60</v>
      </c>
      <c r="Q3" s="197" t="s">
        <v>61</v>
      </c>
      <c r="R3" s="10"/>
    </row>
    <row r="4" spans="1:19" ht="78.75" x14ac:dyDescent="0.2">
      <c r="A4" s="193"/>
      <c r="B4" s="195"/>
      <c r="C4" s="12" t="s">
        <v>5</v>
      </c>
      <c r="D4" s="12" t="s">
        <v>6</v>
      </c>
      <c r="E4" s="16" t="s">
        <v>7</v>
      </c>
      <c r="F4" s="17" t="s">
        <v>8</v>
      </c>
      <c r="G4" s="12" t="s">
        <v>9</v>
      </c>
      <c r="H4" s="18" t="s">
        <v>10</v>
      </c>
      <c r="I4" s="115" t="s">
        <v>11</v>
      </c>
      <c r="J4" s="115" t="s">
        <v>12</v>
      </c>
      <c r="K4" s="115" t="s">
        <v>13</v>
      </c>
      <c r="L4" s="115" t="s">
        <v>14</v>
      </c>
      <c r="M4" s="115" t="s">
        <v>15</v>
      </c>
      <c r="N4" s="115" t="s">
        <v>16</v>
      </c>
      <c r="O4" s="196"/>
      <c r="P4" s="198"/>
      <c r="Q4" s="198"/>
      <c r="R4" s="10"/>
    </row>
    <row r="5" spans="1:19" s="48" customFormat="1" ht="31.5" x14ac:dyDescent="0.2">
      <c r="A5" s="4">
        <v>1</v>
      </c>
      <c r="B5" s="26">
        <v>1</v>
      </c>
      <c r="C5" s="45" t="s">
        <v>126</v>
      </c>
      <c r="D5" s="46">
        <v>1999</v>
      </c>
      <c r="E5" s="46" t="s">
        <v>20</v>
      </c>
      <c r="F5" s="60" t="s">
        <v>34</v>
      </c>
      <c r="G5" s="112" t="s">
        <v>153</v>
      </c>
      <c r="H5" s="38" t="s">
        <v>154</v>
      </c>
      <c r="I5" s="113" t="s">
        <v>17</v>
      </c>
      <c r="J5" s="113" t="s">
        <v>21</v>
      </c>
      <c r="K5" s="113" t="s">
        <v>38</v>
      </c>
      <c r="L5" s="113" t="s">
        <v>170</v>
      </c>
      <c r="M5" s="113" t="s">
        <v>171</v>
      </c>
      <c r="N5" s="44" t="s">
        <v>140</v>
      </c>
      <c r="O5" s="2" t="s">
        <v>80</v>
      </c>
      <c r="P5" s="39">
        <v>80</v>
      </c>
      <c r="Q5" s="39" t="s">
        <v>63</v>
      </c>
      <c r="R5" s="1" t="str">
        <f t="shared" ref="R5:R7" si="0">G5&amp;", "&amp;I5&amp;", "&amp;J5&amp;", "&amp;K5&amp;", "&amp;M5&amp;", "&amp;L5</f>
        <v>СКАЗКА - 01, коб., рыж., кустан., Слайд - Забота, Казахстан</v>
      </c>
      <c r="S5" s="1" t="str">
        <f>C5&amp;", "&amp;D5&amp;""</f>
        <v>УЛЬЯНКИНА
Влада, 1999</v>
      </c>
    </row>
    <row r="6" spans="1:19" s="48" customFormat="1" ht="31.5" x14ac:dyDescent="0.2">
      <c r="A6" s="4">
        <v>2</v>
      </c>
      <c r="B6" s="26">
        <v>2</v>
      </c>
      <c r="C6" s="37" t="s">
        <v>112</v>
      </c>
      <c r="D6" s="46">
        <v>2001</v>
      </c>
      <c r="E6" s="46">
        <v>3</v>
      </c>
      <c r="F6" s="62" t="s">
        <v>95</v>
      </c>
      <c r="G6" s="3" t="s">
        <v>36</v>
      </c>
      <c r="H6" s="38" t="s">
        <v>37</v>
      </c>
      <c r="I6" s="22" t="s">
        <v>17</v>
      </c>
      <c r="J6" s="22" t="s">
        <v>27</v>
      </c>
      <c r="K6" s="22" t="s">
        <v>28</v>
      </c>
      <c r="L6" s="22" t="s">
        <v>50</v>
      </c>
      <c r="M6" s="22" t="s">
        <v>51</v>
      </c>
      <c r="N6" s="49" t="s">
        <v>33</v>
      </c>
      <c r="O6" s="2" t="s">
        <v>80</v>
      </c>
      <c r="P6" s="39">
        <v>110</v>
      </c>
      <c r="Q6" s="39" t="s">
        <v>62</v>
      </c>
      <c r="R6" s="1" t="str">
        <f t="shared" si="0"/>
        <v>ИЗИДА - 04, коб., з.рыж., буден., Изюм - Заморочка, к/з им.1 конной Армии</v>
      </c>
      <c r="S6" s="1" t="str">
        <f t="shared" ref="S6:S22" si="1">C6&amp;", "&amp;D6&amp;""</f>
        <v>РОГОТОВСКАЯ
Александра, 2001</v>
      </c>
    </row>
    <row r="7" spans="1:19" s="48" customFormat="1" ht="31.5" x14ac:dyDescent="0.2">
      <c r="A7" s="4">
        <v>3</v>
      </c>
      <c r="B7" s="26">
        <v>3</v>
      </c>
      <c r="C7" s="45" t="s">
        <v>114</v>
      </c>
      <c r="D7" s="46">
        <v>2000</v>
      </c>
      <c r="E7" s="46" t="s">
        <v>20</v>
      </c>
      <c r="F7" s="60">
        <v>0</v>
      </c>
      <c r="G7" s="112" t="s">
        <v>153</v>
      </c>
      <c r="H7" s="38" t="s">
        <v>154</v>
      </c>
      <c r="I7" s="113" t="s">
        <v>17</v>
      </c>
      <c r="J7" s="113" t="s">
        <v>21</v>
      </c>
      <c r="K7" s="113" t="s">
        <v>38</v>
      </c>
      <c r="L7" s="113" t="s">
        <v>170</v>
      </c>
      <c r="M7" s="113" t="s">
        <v>171</v>
      </c>
      <c r="N7" s="49" t="s">
        <v>33</v>
      </c>
      <c r="O7" s="2" t="s">
        <v>80</v>
      </c>
      <c r="P7" s="39">
        <v>100</v>
      </c>
      <c r="Q7" s="39" t="s">
        <v>63</v>
      </c>
      <c r="R7" s="1" t="str">
        <f t="shared" si="0"/>
        <v>СКАЗКА - 01, коб., рыж., кустан., Слайд - Забота, Казахстан</v>
      </c>
      <c r="S7" s="1" t="str">
        <f t="shared" si="1"/>
        <v>САФИНА
Эльза, 2000</v>
      </c>
    </row>
    <row r="8" spans="1:19" s="48" customFormat="1" ht="31.5" x14ac:dyDescent="0.2">
      <c r="A8" s="4">
        <v>4</v>
      </c>
      <c r="B8" s="26">
        <v>4</v>
      </c>
      <c r="C8" s="45" t="s">
        <v>117</v>
      </c>
      <c r="D8" s="46">
        <v>1996</v>
      </c>
      <c r="E8" s="46">
        <v>2</v>
      </c>
      <c r="F8" s="62" t="s">
        <v>100</v>
      </c>
      <c r="G8" s="3" t="s">
        <v>36</v>
      </c>
      <c r="H8" s="38" t="s">
        <v>37</v>
      </c>
      <c r="I8" s="22" t="s">
        <v>17</v>
      </c>
      <c r="J8" s="22" t="s">
        <v>27</v>
      </c>
      <c r="K8" s="22" t="s">
        <v>28</v>
      </c>
      <c r="L8" s="22" t="s">
        <v>50</v>
      </c>
      <c r="M8" s="22" t="s">
        <v>51</v>
      </c>
      <c r="N8" s="44" t="s">
        <v>140</v>
      </c>
      <c r="O8" s="2" t="s">
        <v>80</v>
      </c>
      <c r="P8" s="39">
        <v>120</v>
      </c>
      <c r="Q8" s="39" t="s">
        <v>62</v>
      </c>
      <c r="R8" s="1" t="str">
        <f t="shared" ref="R8:R22" si="2">G8&amp;", "&amp;I8&amp;", "&amp;J8&amp;", "&amp;K8&amp;", "&amp;M8&amp;", "&amp;L8</f>
        <v>ИЗИДА - 04, коб., з.рыж., буден., Изюм - Заморочка, к/з им.1 конной Армии</v>
      </c>
      <c r="S8" s="1" t="str">
        <f t="shared" si="1"/>
        <v>МОКШИНА
Анастасия, 1996</v>
      </c>
    </row>
    <row r="9" spans="1:19" s="48" customFormat="1" ht="31.5" x14ac:dyDescent="0.2">
      <c r="A9" s="4">
        <v>5</v>
      </c>
      <c r="B9" s="26">
        <v>5</v>
      </c>
      <c r="C9" s="45" t="s">
        <v>118</v>
      </c>
      <c r="D9" s="46">
        <v>1998</v>
      </c>
      <c r="E9" s="46" t="s">
        <v>20</v>
      </c>
      <c r="F9" s="62">
        <v>0</v>
      </c>
      <c r="G9" s="112" t="s">
        <v>153</v>
      </c>
      <c r="H9" s="38" t="s">
        <v>154</v>
      </c>
      <c r="I9" s="113" t="s">
        <v>17</v>
      </c>
      <c r="J9" s="113" t="s">
        <v>21</v>
      </c>
      <c r="K9" s="113" t="s">
        <v>38</v>
      </c>
      <c r="L9" s="113" t="s">
        <v>170</v>
      </c>
      <c r="M9" s="113" t="s">
        <v>171</v>
      </c>
      <c r="N9" s="44" t="s">
        <v>140</v>
      </c>
      <c r="O9" s="2" t="s">
        <v>80</v>
      </c>
      <c r="P9" s="39">
        <v>100</v>
      </c>
      <c r="Q9" s="39" t="s">
        <v>62</v>
      </c>
      <c r="R9" s="1" t="str">
        <f t="shared" si="2"/>
        <v>СКАЗКА - 01, коб., рыж., кустан., Слайд - Забота, Казахстан</v>
      </c>
      <c r="S9" s="1" t="str">
        <f t="shared" si="1"/>
        <v>ЗЫКОВА
Мария, 1998</v>
      </c>
    </row>
    <row r="10" spans="1:19" s="48" customFormat="1" ht="31.5" x14ac:dyDescent="0.2">
      <c r="A10" s="4">
        <v>6</v>
      </c>
      <c r="B10" s="26">
        <v>6</v>
      </c>
      <c r="C10" s="45" t="s">
        <v>119</v>
      </c>
      <c r="D10" s="46">
        <v>1998</v>
      </c>
      <c r="E10" s="46" t="s">
        <v>20</v>
      </c>
      <c r="F10" s="60">
        <v>0</v>
      </c>
      <c r="G10" s="117" t="s">
        <v>162</v>
      </c>
      <c r="H10" s="101" t="s">
        <v>163</v>
      </c>
      <c r="I10" s="102" t="s">
        <v>24</v>
      </c>
      <c r="J10" s="102" t="s">
        <v>21</v>
      </c>
      <c r="K10" s="103" t="s">
        <v>164</v>
      </c>
      <c r="L10" s="103" t="s">
        <v>165</v>
      </c>
      <c r="M10" s="102" t="s">
        <v>166</v>
      </c>
      <c r="N10" s="44" t="s">
        <v>140</v>
      </c>
      <c r="O10" s="2" t="s">
        <v>80</v>
      </c>
      <c r="P10" s="39">
        <v>100</v>
      </c>
      <c r="Q10" s="39" t="s">
        <v>63</v>
      </c>
      <c r="R10" s="1" t="str">
        <f t="shared" si="2"/>
        <v>ЭМБАРГО - 01 , мер., рыж., англо-трк, Блеф-Экстра, Свердловская область</v>
      </c>
      <c r="S10" s="1" t="str">
        <f t="shared" si="1"/>
        <v>СОРОКИНА
Мария, 1998</v>
      </c>
    </row>
    <row r="11" spans="1:19" s="48" customFormat="1" ht="38.25" x14ac:dyDescent="0.2">
      <c r="A11" s="4">
        <v>7</v>
      </c>
      <c r="B11" s="26">
        <v>7</v>
      </c>
      <c r="C11" s="114" t="s">
        <v>113</v>
      </c>
      <c r="D11" s="40">
        <v>1997</v>
      </c>
      <c r="E11" s="40">
        <v>3</v>
      </c>
      <c r="F11" s="122" t="s">
        <v>167</v>
      </c>
      <c r="G11" s="51" t="s">
        <v>58</v>
      </c>
      <c r="H11" s="50">
        <v>0</v>
      </c>
      <c r="I11" s="52" t="s">
        <v>17</v>
      </c>
      <c r="J11" s="52" t="s">
        <v>21</v>
      </c>
      <c r="K11" s="55" t="s">
        <v>59</v>
      </c>
      <c r="L11" s="52" t="s">
        <v>40</v>
      </c>
      <c r="M11" s="52" t="s">
        <v>104</v>
      </c>
      <c r="N11" s="44" t="s">
        <v>140</v>
      </c>
      <c r="O11" s="2" t="s">
        <v>80</v>
      </c>
      <c r="P11" s="39">
        <v>100</v>
      </c>
      <c r="Q11" s="39" t="s">
        <v>62</v>
      </c>
      <c r="R11" s="1" t="str">
        <f t="shared" si="2"/>
        <v>РЕБЕККА - 01 , коб., рыж., 1/2 Укр.верхов., Резистор - Британия, не изв.</v>
      </c>
      <c r="S11" s="1" t="str">
        <f t="shared" si="1"/>
        <v>ТУРАЕВА
Мадина, 1997</v>
      </c>
    </row>
    <row r="12" spans="1:19" s="48" customFormat="1" ht="31.5" x14ac:dyDescent="0.2">
      <c r="A12" s="4">
        <v>8</v>
      </c>
      <c r="B12" s="26">
        <v>8</v>
      </c>
      <c r="C12" s="37" t="s">
        <v>121</v>
      </c>
      <c r="D12" s="46">
        <v>1998</v>
      </c>
      <c r="E12" s="46">
        <v>3</v>
      </c>
      <c r="F12" s="62" t="s">
        <v>101</v>
      </c>
      <c r="G12" s="51" t="s">
        <v>29</v>
      </c>
      <c r="H12" s="50" t="s">
        <v>30</v>
      </c>
      <c r="I12" s="55" t="s">
        <v>24</v>
      </c>
      <c r="J12" s="55" t="s">
        <v>27</v>
      </c>
      <c r="K12" s="55" t="s">
        <v>28</v>
      </c>
      <c r="L12" s="55" t="s">
        <v>31</v>
      </c>
      <c r="M12" s="55" t="s">
        <v>32</v>
      </c>
      <c r="N12" s="44" t="s">
        <v>140</v>
      </c>
      <c r="O12" s="2" t="s">
        <v>80</v>
      </c>
      <c r="P12" s="39">
        <v>110</v>
      </c>
      <c r="Q12" s="39" t="s">
        <v>62</v>
      </c>
      <c r="R12" s="1" t="str">
        <f t="shared" si="2"/>
        <v>ПАРУСНИК - 04, мер., з.рыж., буден.,  Панк - Индия, ЗАО Кировский к/з</v>
      </c>
      <c r="S12" s="1" t="str">
        <f t="shared" si="1"/>
        <v>ПРОКОПЬЕВА
Майя, 1998</v>
      </c>
    </row>
    <row r="13" spans="1:19" s="48" customFormat="1" ht="31.5" x14ac:dyDescent="0.2">
      <c r="A13" s="4">
        <v>9</v>
      </c>
      <c r="B13" s="26">
        <v>9</v>
      </c>
      <c r="C13" s="114" t="s">
        <v>147</v>
      </c>
      <c r="D13" s="40">
        <v>1994</v>
      </c>
      <c r="E13" s="40">
        <v>1</v>
      </c>
      <c r="F13" s="122" t="s">
        <v>169</v>
      </c>
      <c r="G13" s="51" t="s">
        <v>29</v>
      </c>
      <c r="H13" s="50" t="s">
        <v>30</v>
      </c>
      <c r="I13" s="55" t="s">
        <v>24</v>
      </c>
      <c r="J13" s="55" t="s">
        <v>27</v>
      </c>
      <c r="K13" s="55" t="s">
        <v>28</v>
      </c>
      <c r="L13" s="55" t="s">
        <v>31</v>
      </c>
      <c r="M13" s="55" t="s">
        <v>32</v>
      </c>
      <c r="N13" s="44" t="s">
        <v>140</v>
      </c>
      <c r="O13" s="2" t="s">
        <v>80</v>
      </c>
      <c r="P13" s="39">
        <v>120</v>
      </c>
      <c r="Q13" s="39" t="s">
        <v>62</v>
      </c>
      <c r="R13" s="1" t="str">
        <f t="shared" si="2"/>
        <v>ПАРУСНИК - 04, мер., з.рыж., буден.,  Панк - Индия, ЗАО Кировский к/з</v>
      </c>
      <c r="S13" s="1" t="str">
        <f t="shared" si="1"/>
        <v>МУРЫГИНА
Ольга, 1994</v>
      </c>
    </row>
    <row r="14" spans="1:19" s="48" customFormat="1" ht="31.5" x14ac:dyDescent="0.2">
      <c r="A14" s="4">
        <v>10</v>
      </c>
      <c r="B14" s="26">
        <v>10</v>
      </c>
      <c r="C14" s="37" t="s">
        <v>111</v>
      </c>
      <c r="D14" s="46">
        <v>1996</v>
      </c>
      <c r="E14" s="47">
        <v>1</v>
      </c>
      <c r="F14" s="53" t="s">
        <v>187</v>
      </c>
      <c r="G14" s="3" t="s">
        <v>188</v>
      </c>
      <c r="H14" s="38" t="s">
        <v>189</v>
      </c>
      <c r="I14" s="22" t="s">
        <v>17</v>
      </c>
      <c r="J14" s="22" t="s">
        <v>27</v>
      </c>
      <c r="K14" s="22" t="s">
        <v>28</v>
      </c>
      <c r="L14" s="123" t="s">
        <v>190</v>
      </c>
      <c r="M14" s="123" t="s">
        <v>191</v>
      </c>
      <c r="N14" s="44" t="s">
        <v>140</v>
      </c>
      <c r="O14" s="2" t="s">
        <v>80</v>
      </c>
      <c r="P14" s="39">
        <v>120</v>
      </c>
      <c r="Q14" s="39" t="s">
        <v>62</v>
      </c>
      <c r="R14" s="1" t="str">
        <f t="shared" si="2"/>
        <v>БРЕЙНА - 00, коб., з.рыж., буден., Беслан - Экстра, Ростовск. обл.</v>
      </c>
      <c r="S14" s="1" t="str">
        <f t="shared" si="1"/>
        <v>ДЕЩИЦ
Елена, 1996</v>
      </c>
    </row>
    <row r="15" spans="1:19" s="48" customFormat="1" ht="31.5" x14ac:dyDescent="0.2">
      <c r="A15" s="4">
        <v>11</v>
      </c>
      <c r="B15" s="26">
        <v>11</v>
      </c>
      <c r="C15" s="37" t="s">
        <v>122</v>
      </c>
      <c r="D15" s="2"/>
      <c r="E15" s="59">
        <v>2</v>
      </c>
      <c r="F15" s="53" t="s">
        <v>103</v>
      </c>
      <c r="G15" s="37" t="s">
        <v>57</v>
      </c>
      <c r="H15" s="38" t="s">
        <v>99</v>
      </c>
      <c r="I15" s="39" t="s">
        <v>17</v>
      </c>
      <c r="J15" s="39" t="s">
        <v>21</v>
      </c>
      <c r="K15" s="39" t="s">
        <v>151</v>
      </c>
      <c r="L15" s="39" t="s">
        <v>39</v>
      </c>
      <c r="M15" s="39" t="s">
        <v>67</v>
      </c>
      <c r="N15" s="44" t="s">
        <v>140</v>
      </c>
      <c r="O15" s="2" t="s">
        <v>80</v>
      </c>
      <c r="P15" s="39" t="s">
        <v>202</v>
      </c>
      <c r="Q15" s="39" t="s">
        <v>63</v>
      </c>
      <c r="R15" s="1" t="str">
        <f t="shared" si="2"/>
        <v>САБРИНА - 07, коб., рыж., чкв, Бар - Сказка, Челяб.обл.</v>
      </c>
      <c r="S15" s="1" t="str">
        <f t="shared" si="1"/>
        <v xml:space="preserve">САФРОНОВА
Полина, </v>
      </c>
    </row>
    <row r="16" spans="1:19" s="48" customFormat="1" ht="31.5" x14ac:dyDescent="0.2">
      <c r="A16" s="4">
        <v>12</v>
      </c>
      <c r="B16" s="26">
        <v>12</v>
      </c>
      <c r="C16" s="37" t="s">
        <v>175</v>
      </c>
      <c r="D16" s="47">
        <v>1997</v>
      </c>
      <c r="E16" s="47">
        <v>1</v>
      </c>
      <c r="F16" s="53" t="s">
        <v>176</v>
      </c>
      <c r="G16" s="51" t="s">
        <v>177</v>
      </c>
      <c r="H16" s="50" t="s">
        <v>178</v>
      </c>
      <c r="I16" s="39" t="s">
        <v>24</v>
      </c>
      <c r="J16" s="39" t="s">
        <v>22</v>
      </c>
      <c r="K16" s="39" t="s">
        <v>23</v>
      </c>
      <c r="L16" s="39" t="s">
        <v>179</v>
      </c>
      <c r="M16" s="39" t="s">
        <v>180</v>
      </c>
      <c r="N16" s="44" t="s">
        <v>140</v>
      </c>
      <c r="O16" s="2" t="s">
        <v>80</v>
      </c>
      <c r="P16" s="39">
        <v>120</v>
      </c>
      <c r="Q16" s="39" t="s">
        <v>62</v>
      </c>
      <c r="R16" s="1" t="str">
        <f t="shared" si="2"/>
        <v>ШАНС - 00, мер., гнед., трк, Шакт - Охапка, р.Адыгея</v>
      </c>
      <c r="S16" s="1" t="str">
        <f t="shared" si="1"/>
        <v>МАНУИЛОВА
Наталья, 1997</v>
      </c>
    </row>
    <row r="17" spans="1:19" s="48" customFormat="1" ht="31.5" x14ac:dyDescent="0.2">
      <c r="A17" s="4">
        <v>13</v>
      </c>
      <c r="B17" s="26">
        <v>13</v>
      </c>
      <c r="C17" s="106" t="s">
        <v>123</v>
      </c>
      <c r="D17" s="107">
        <v>1997</v>
      </c>
      <c r="E17" s="23">
        <v>2</v>
      </c>
      <c r="F17" s="53" t="s">
        <v>102</v>
      </c>
      <c r="G17" s="54" t="s">
        <v>41</v>
      </c>
      <c r="H17" s="50" t="s">
        <v>42</v>
      </c>
      <c r="I17" s="39" t="s">
        <v>17</v>
      </c>
      <c r="J17" s="39" t="s">
        <v>21</v>
      </c>
      <c r="K17" s="39" t="s">
        <v>23</v>
      </c>
      <c r="L17" s="39" t="s">
        <v>43</v>
      </c>
      <c r="M17" s="39" t="s">
        <v>44</v>
      </c>
      <c r="N17" s="44" t="s">
        <v>140</v>
      </c>
      <c r="O17" s="2" t="s">
        <v>80</v>
      </c>
      <c r="P17" s="39">
        <v>120</v>
      </c>
      <c r="Q17" s="39" t="s">
        <v>62</v>
      </c>
      <c r="R17" s="1" t="str">
        <f t="shared" si="2"/>
        <v>ЭТИКА - 01, коб., рыж., трк, Этюд - Тайна, СПК Октябрь</v>
      </c>
      <c r="S17" s="1" t="str">
        <f t="shared" si="1"/>
        <v>СЕМЕНОВА
Наталья, 1997</v>
      </c>
    </row>
    <row r="18" spans="1:19" s="48" customFormat="1" ht="31.5" x14ac:dyDescent="0.2">
      <c r="A18" s="4">
        <v>14</v>
      </c>
      <c r="B18" s="26">
        <v>14</v>
      </c>
      <c r="C18" s="114" t="s">
        <v>147</v>
      </c>
      <c r="D18" s="40">
        <v>1994</v>
      </c>
      <c r="E18" s="40">
        <v>1</v>
      </c>
      <c r="F18" s="122" t="s">
        <v>169</v>
      </c>
      <c r="G18" s="41" t="s">
        <v>152</v>
      </c>
      <c r="H18" s="42" t="s">
        <v>148</v>
      </c>
      <c r="I18" s="43" t="s">
        <v>24</v>
      </c>
      <c r="J18" s="43" t="s">
        <v>21</v>
      </c>
      <c r="K18" s="43" t="s">
        <v>28</v>
      </c>
      <c r="L18" s="43" t="s">
        <v>201</v>
      </c>
      <c r="M18" s="43" t="s">
        <v>150</v>
      </c>
      <c r="N18" s="44" t="s">
        <v>140</v>
      </c>
      <c r="O18" s="2" t="s">
        <v>80</v>
      </c>
      <c r="P18" s="39" t="s">
        <v>202</v>
      </c>
      <c r="Q18" s="39" t="s">
        <v>62</v>
      </c>
      <c r="R18" s="1" t="str">
        <f t="shared" ref="R18" si="3">G18&amp;", "&amp;I18&amp;", "&amp;J18&amp;", "&amp;K18&amp;", "&amp;M18&amp;", "&amp;L18</f>
        <v>РАФАЭЛЛО - 04, мер., рыж., буден., Румб - Энергия, к/з "Донской" Ростовская обл.</v>
      </c>
      <c r="S18" s="1" t="str">
        <f t="shared" ref="S18" si="4">C18&amp;", "&amp;D18&amp;""</f>
        <v>МУРЫГИНА
Ольга, 1994</v>
      </c>
    </row>
    <row r="19" spans="1:19" s="48" customFormat="1" ht="31.5" x14ac:dyDescent="0.2">
      <c r="A19" s="4">
        <v>15</v>
      </c>
      <c r="B19" s="26">
        <v>15</v>
      </c>
      <c r="C19" s="106" t="s">
        <v>146</v>
      </c>
      <c r="D19" s="107">
        <v>1997</v>
      </c>
      <c r="E19" s="23" t="s">
        <v>20</v>
      </c>
      <c r="F19" s="53" t="s">
        <v>34</v>
      </c>
      <c r="G19" s="51" t="s">
        <v>58</v>
      </c>
      <c r="H19" s="50">
        <v>0</v>
      </c>
      <c r="I19" s="52" t="s">
        <v>17</v>
      </c>
      <c r="J19" s="52" t="s">
        <v>21</v>
      </c>
      <c r="K19" s="55" t="s">
        <v>69</v>
      </c>
      <c r="L19" s="52" t="s">
        <v>40</v>
      </c>
      <c r="M19" s="52" t="s">
        <v>104</v>
      </c>
      <c r="N19" s="44" t="s">
        <v>140</v>
      </c>
      <c r="O19" s="2" t="s">
        <v>80</v>
      </c>
      <c r="P19" s="39">
        <v>100</v>
      </c>
      <c r="Q19" s="39" t="s">
        <v>63</v>
      </c>
      <c r="R19" s="1" t="str">
        <f t="shared" si="2"/>
        <v>РЕБЕККА - 01 , коб., рыж., 1/2 Укр.верх., Резистор - Британия, не изв.</v>
      </c>
      <c r="S19" s="1" t="str">
        <f t="shared" si="1"/>
        <v>ПЛЕШАКОВА 
Кристина, 1997</v>
      </c>
    </row>
    <row r="20" spans="1:19" s="48" customFormat="1" ht="31.5" x14ac:dyDescent="0.2">
      <c r="A20" s="4">
        <v>16</v>
      </c>
      <c r="B20" s="26">
        <v>16</v>
      </c>
      <c r="C20" s="45" t="s">
        <v>181</v>
      </c>
      <c r="D20" s="46">
        <v>1995</v>
      </c>
      <c r="E20" s="47">
        <v>1</v>
      </c>
      <c r="F20" s="105" t="s">
        <v>182</v>
      </c>
      <c r="G20" s="41" t="s">
        <v>183</v>
      </c>
      <c r="H20" s="42" t="s">
        <v>184</v>
      </c>
      <c r="I20" s="43" t="s">
        <v>24</v>
      </c>
      <c r="J20" s="43" t="s">
        <v>185</v>
      </c>
      <c r="K20" s="43" t="s">
        <v>23</v>
      </c>
      <c r="L20" s="43" t="s">
        <v>35</v>
      </c>
      <c r="M20" s="43" t="s">
        <v>186</v>
      </c>
      <c r="N20" s="44" t="s">
        <v>140</v>
      </c>
      <c r="O20" s="2" t="s">
        <v>80</v>
      </c>
      <c r="P20" s="39">
        <v>120</v>
      </c>
      <c r="Q20" s="39" t="s">
        <v>62</v>
      </c>
      <c r="R20" s="1" t="str">
        <f t="shared" si="2"/>
        <v>АТОС - 03, мер., вор., трк, Орск - Антика, к/з Локотской</v>
      </c>
      <c r="S20" s="1" t="str">
        <f t="shared" si="1"/>
        <v>НИКОЛАЕНКО
Екатерина, 1995</v>
      </c>
    </row>
    <row r="21" spans="1:19" s="48" customFormat="1" ht="31.5" x14ac:dyDescent="0.2">
      <c r="A21" s="4">
        <v>17</v>
      </c>
      <c r="B21" s="26">
        <v>17</v>
      </c>
      <c r="C21" s="114" t="s">
        <v>120</v>
      </c>
      <c r="D21" s="40">
        <v>1996</v>
      </c>
      <c r="E21" s="40">
        <v>3</v>
      </c>
      <c r="F21" s="122" t="s">
        <v>168</v>
      </c>
      <c r="G21" s="41" t="s">
        <v>152</v>
      </c>
      <c r="H21" s="42" t="s">
        <v>148</v>
      </c>
      <c r="I21" s="43" t="s">
        <v>24</v>
      </c>
      <c r="J21" s="43" t="s">
        <v>21</v>
      </c>
      <c r="K21" s="43" t="s">
        <v>28</v>
      </c>
      <c r="L21" s="43" t="s">
        <v>149</v>
      </c>
      <c r="M21" s="43" t="s">
        <v>150</v>
      </c>
      <c r="N21" s="44" t="s">
        <v>140</v>
      </c>
      <c r="O21" s="2" t="s">
        <v>80</v>
      </c>
      <c r="P21" s="39">
        <v>100</v>
      </c>
      <c r="Q21" s="39" t="s">
        <v>62</v>
      </c>
      <c r="R21" s="1" t="str">
        <f t="shared" si="2"/>
        <v>РАФАЭЛЛО - 04, мер., рыж., буден., Румб - Энергия, к/з "Донской", Ростовская обл.</v>
      </c>
      <c r="S21" s="1" t="str">
        <f t="shared" si="1"/>
        <v>РОМАНОВА
Анна, 1996</v>
      </c>
    </row>
    <row r="22" spans="1:19" s="48" customFormat="1" ht="31.5" x14ac:dyDescent="0.2">
      <c r="A22" s="4">
        <v>18</v>
      </c>
      <c r="B22" s="26">
        <v>19</v>
      </c>
      <c r="C22" s="45" t="s">
        <v>124</v>
      </c>
      <c r="D22" s="46">
        <v>1999</v>
      </c>
      <c r="E22" s="46" t="s">
        <v>20</v>
      </c>
      <c r="F22" s="60" t="s">
        <v>68</v>
      </c>
      <c r="G22" s="117" t="s">
        <v>162</v>
      </c>
      <c r="H22" s="101" t="s">
        <v>163</v>
      </c>
      <c r="I22" s="102" t="s">
        <v>24</v>
      </c>
      <c r="J22" s="102" t="s">
        <v>21</v>
      </c>
      <c r="K22" s="103" t="s">
        <v>164</v>
      </c>
      <c r="L22" s="103" t="s">
        <v>165</v>
      </c>
      <c r="M22" s="102" t="s">
        <v>166</v>
      </c>
      <c r="N22" s="44" t="s">
        <v>140</v>
      </c>
      <c r="O22" s="2" t="s">
        <v>80</v>
      </c>
      <c r="P22" s="39">
        <v>100</v>
      </c>
      <c r="Q22" s="43" t="s">
        <v>62</v>
      </c>
      <c r="R22" s="1" t="str">
        <f t="shared" si="2"/>
        <v>ЭМБАРГО - 01 , мер., рыж., англо-трк, Блеф-Экстра, Свердловская область</v>
      </c>
      <c r="S22" s="1" t="str">
        <f t="shared" si="1"/>
        <v>ШУГАЕВА
Юлия, 1999</v>
      </c>
    </row>
    <row r="23" spans="1:19" s="48" customFormat="1" ht="31.5" x14ac:dyDescent="0.2">
      <c r="A23" s="4">
        <v>19</v>
      </c>
      <c r="B23" s="26">
        <v>20</v>
      </c>
      <c r="C23" s="45" t="s">
        <v>124</v>
      </c>
      <c r="D23" s="46">
        <v>1999</v>
      </c>
      <c r="E23" s="46" t="s">
        <v>20</v>
      </c>
      <c r="F23" s="60" t="s">
        <v>68</v>
      </c>
      <c r="G23" s="117" t="s">
        <v>162</v>
      </c>
      <c r="H23" s="101" t="s">
        <v>163</v>
      </c>
      <c r="I23" s="102" t="s">
        <v>24</v>
      </c>
      <c r="J23" s="102" t="s">
        <v>21</v>
      </c>
      <c r="K23" s="103" t="s">
        <v>164</v>
      </c>
      <c r="L23" s="103" t="s">
        <v>165</v>
      </c>
      <c r="M23" s="102" t="s">
        <v>166</v>
      </c>
      <c r="N23" s="44" t="s">
        <v>140</v>
      </c>
      <c r="O23" s="2" t="s">
        <v>80</v>
      </c>
      <c r="P23" s="39">
        <v>110</v>
      </c>
      <c r="Q23" s="43" t="s">
        <v>62</v>
      </c>
      <c r="R23" s="1" t="str">
        <f t="shared" ref="R23" si="5">G23&amp;", "&amp;I23&amp;", "&amp;J23&amp;", "&amp;K23&amp;", "&amp;M23&amp;", "&amp;L23</f>
        <v>ЭМБАРГО - 01 , мер., рыж., англо-трк, Блеф-Экстра, Свердловская область</v>
      </c>
      <c r="S23" s="1" t="str">
        <f t="shared" ref="S23" si="6">C23&amp;", "&amp;D23&amp;""</f>
        <v>ШУГАЕВА
Юлия, 1999</v>
      </c>
    </row>
    <row r="24" spans="1:19" s="48" customFormat="1" ht="31.5" x14ac:dyDescent="0.2">
      <c r="A24" s="4">
        <v>20</v>
      </c>
      <c r="B24" s="26">
        <v>21</v>
      </c>
      <c r="C24" s="3" t="s">
        <v>155</v>
      </c>
      <c r="D24" s="23"/>
      <c r="E24" s="23" t="s">
        <v>20</v>
      </c>
      <c r="F24" s="60" t="s">
        <v>34</v>
      </c>
      <c r="G24" s="3" t="s">
        <v>156</v>
      </c>
      <c r="H24" s="101"/>
      <c r="I24" s="22"/>
      <c r="J24" s="22"/>
      <c r="K24" s="22"/>
      <c r="L24" s="22"/>
      <c r="M24" s="22"/>
      <c r="N24" s="108" t="s">
        <v>157</v>
      </c>
      <c r="O24" s="2" t="s">
        <v>105</v>
      </c>
      <c r="P24" s="39">
        <v>80</v>
      </c>
      <c r="Q24" s="39"/>
      <c r="R24" s="1" t="str">
        <f t="shared" ref="R24:R31" si="7">G24&amp;", "&amp;I24&amp;", "&amp;J24&amp;", "&amp;K24&amp;", "&amp;M24&amp;", "&amp;L24</f>
        <v xml:space="preserve">ОВЕРОН - , , , , , </v>
      </c>
      <c r="S24" s="1" t="str">
        <f t="shared" ref="S24:S41" si="8">C24&amp;", "&amp;D24&amp;""</f>
        <v xml:space="preserve">ГОНЧАРОВА 
Ольга, </v>
      </c>
    </row>
    <row r="25" spans="1:19" s="48" customFormat="1" ht="31.5" x14ac:dyDescent="0.2">
      <c r="A25" s="4">
        <v>21</v>
      </c>
      <c r="B25" s="26">
        <v>22</v>
      </c>
      <c r="C25" s="37" t="s">
        <v>122</v>
      </c>
      <c r="D25" s="2"/>
      <c r="E25" s="59">
        <v>2</v>
      </c>
      <c r="F25" s="53" t="s">
        <v>103</v>
      </c>
      <c r="G25" s="3" t="s">
        <v>158</v>
      </c>
      <c r="H25" s="38" t="s">
        <v>159</v>
      </c>
      <c r="I25" s="22" t="s">
        <v>17</v>
      </c>
      <c r="J25" s="22" t="s">
        <v>22</v>
      </c>
      <c r="K25" s="22" t="s">
        <v>23</v>
      </c>
      <c r="L25" s="22" t="s">
        <v>47</v>
      </c>
      <c r="M25" s="22" t="s">
        <v>160</v>
      </c>
      <c r="N25" s="108" t="s">
        <v>157</v>
      </c>
      <c r="O25" s="2" t="s">
        <v>105</v>
      </c>
      <c r="P25" s="39" t="s">
        <v>202</v>
      </c>
      <c r="Q25" s="39"/>
      <c r="R25" s="1" t="str">
        <f t="shared" si="7"/>
        <v>РУЗАННА - 05, коб., гнед., трк, Запад - Респирация, Краснодарский кр</v>
      </c>
      <c r="S25" s="1" t="str">
        <f t="shared" si="8"/>
        <v xml:space="preserve">САФРОНОВА
Полина, </v>
      </c>
    </row>
    <row r="26" spans="1:19" s="48" customFormat="1" ht="31.5" x14ac:dyDescent="0.2">
      <c r="A26" s="4">
        <v>22</v>
      </c>
      <c r="B26" s="26">
        <v>23</v>
      </c>
      <c r="C26" s="3" t="s">
        <v>206</v>
      </c>
      <c r="D26" s="46"/>
      <c r="E26" s="46" t="s">
        <v>83</v>
      </c>
      <c r="F26" s="53" t="s">
        <v>174</v>
      </c>
      <c r="G26" s="57" t="s">
        <v>45</v>
      </c>
      <c r="H26" s="42" t="s">
        <v>97</v>
      </c>
      <c r="I26" s="58" t="s">
        <v>25</v>
      </c>
      <c r="J26" s="58" t="s">
        <v>21</v>
      </c>
      <c r="K26" s="58" t="s">
        <v>48</v>
      </c>
      <c r="L26" s="58" t="s">
        <v>46</v>
      </c>
      <c r="M26" s="58" t="s">
        <v>49</v>
      </c>
      <c r="N26" s="44" t="s">
        <v>140</v>
      </c>
      <c r="O26" s="2" t="s">
        <v>80</v>
      </c>
      <c r="P26" s="39" t="s">
        <v>202</v>
      </c>
      <c r="Q26" s="39" t="s">
        <v>62</v>
      </c>
      <c r="R26" s="1" t="str">
        <f t="shared" si="7"/>
        <v>ОСТРОВ - 04, жер., рыж., трк , Сапфир - Омза, ЗАО Кавказ</v>
      </c>
      <c r="S26" s="1" t="str">
        <f t="shared" si="8"/>
        <v xml:space="preserve">ПОЖИДАЕВА 
Татьяна, </v>
      </c>
    </row>
    <row r="27" spans="1:19" s="48" customFormat="1" ht="31.5" x14ac:dyDescent="0.2">
      <c r="A27" s="4">
        <v>23</v>
      </c>
      <c r="B27" s="26">
        <v>24</v>
      </c>
      <c r="C27" s="45" t="s">
        <v>125</v>
      </c>
      <c r="D27" s="46">
        <v>1996</v>
      </c>
      <c r="E27" s="46" t="s">
        <v>20</v>
      </c>
      <c r="F27" s="60" t="s">
        <v>34</v>
      </c>
      <c r="G27" s="54" t="s">
        <v>52</v>
      </c>
      <c r="H27" s="38">
        <v>0</v>
      </c>
      <c r="I27" s="39" t="s">
        <v>24</v>
      </c>
      <c r="J27" s="39" t="s">
        <v>22</v>
      </c>
      <c r="K27" s="39" t="s">
        <v>53</v>
      </c>
      <c r="L27" s="39" t="s">
        <v>39</v>
      </c>
      <c r="M27" s="39" t="s">
        <v>53</v>
      </c>
      <c r="N27" s="44" t="s">
        <v>140</v>
      </c>
      <c r="O27" s="2" t="s">
        <v>80</v>
      </c>
      <c r="P27" s="39">
        <v>80</v>
      </c>
      <c r="Q27" s="39" t="s">
        <v>63</v>
      </c>
      <c r="R27" s="1" t="str">
        <f t="shared" si="7"/>
        <v>РОТОР - 04, мер., гнед., неизв., неизв., Челяб.обл.</v>
      </c>
      <c r="S27" s="1" t="str">
        <f t="shared" si="8"/>
        <v>ЛЕБЕДЕВА
Татьяна, 1996</v>
      </c>
    </row>
    <row r="28" spans="1:19" s="48" customFormat="1" ht="31.5" x14ac:dyDescent="0.2">
      <c r="A28" s="4">
        <v>24</v>
      </c>
      <c r="B28" s="26">
        <v>25</v>
      </c>
      <c r="C28" s="114" t="s">
        <v>147</v>
      </c>
      <c r="D28" s="40">
        <v>1994</v>
      </c>
      <c r="E28" s="40">
        <v>1</v>
      </c>
      <c r="F28" s="122" t="s">
        <v>169</v>
      </c>
      <c r="G28" s="54" t="s">
        <v>54</v>
      </c>
      <c r="H28" s="38" t="s">
        <v>98</v>
      </c>
      <c r="I28" s="39" t="s">
        <v>25</v>
      </c>
      <c r="J28" s="39" t="s">
        <v>26</v>
      </c>
      <c r="K28" s="39" t="s">
        <v>19</v>
      </c>
      <c r="L28" s="39" t="s">
        <v>55</v>
      </c>
      <c r="M28" s="39" t="s">
        <v>56</v>
      </c>
      <c r="N28" s="44" t="s">
        <v>140</v>
      </c>
      <c r="O28" s="2" t="s">
        <v>80</v>
      </c>
      <c r="P28" s="39">
        <v>80</v>
      </c>
      <c r="Q28" s="39" t="s">
        <v>62</v>
      </c>
      <c r="R28" s="1" t="str">
        <f t="shared" si="7"/>
        <v>ЭНВЕР ПАША - 98 , жер., ворон., рус.рыс., Эстония - Полюс, Новосиб.обл</v>
      </c>
      <c r="S28" s="1" t="str">
        <f t="shared" si="8"/>
        <v>МУРЫГИНА
Ольга, 1994</v>
      </c>
    </row>
    <row r="29" spans="1:19" s="48" customFormat="1" ht="31.5" x14ac:dyDescent="0.2">
      <c r="A29" s="4">
        <v>25</v>
      </c>
      <c r="B29" s="26">
        <v>26</v>
      </c>
      <c r="C29" s="45" t="s">
        <v>172</v>
      </c>
      <c r="D29" s="46">
        <v>1997</v>
      </c>
      <c r="E29" s="47">
        <v>2</v>
      </c>
      <c r="F29" s="53" t="s">
        <v>173</v>
      </c>
      <c r="G29" s="41" t="s">
        <v>65</v>
      </c>
      <c r="H29" s="42" t="s">
        <v>34</v>
      </c>
      <c r="I29" s="43" t="s">
        <v>17</v>
      </c>
      <c r="J29" s="43" t="s">
        <v>94</v>
      </c>
      <c r="K29" s="43" t="s">
        <v>66</v>
      </c>
      <c r="L29" s="43" t="s">
        <v>39</v>
      </c>
      <c r="M29" s="43" t="s">
        <v>40</v>
      </c>
      <c r="N29" s="44" t="s">
        <v>140</v>
      </c>
      <c r="O29" s="2" t="s">
        <v>80</v>
      </c>
      <c r="P29" s="39">
        <v>80</v>
      </c>
      <c r="Q29" s="39" t="s">
        <v>62</v>
      </c>
      <c r="R29" s="1" t="str">
        <f t="shared" si="7"/>
        <v>ЗАБАВА - 07, коб., т/сер, п/рыс., не изв., Челяб.обл.</v>
      </c>
      <c r="S29" s="1" t="str">
        <f t="shared" si="8"/>
        <v>БЛАГОДАТСКИХ
Ирина, 1997</v>
      </c>
    </row>
    <row r="30" spans="1:19" s="48" customFormat="1" ht="33.75" customHeight="1" x14ac:dyDescent="0.2">
      <c r="A30" s="4">
        <v>26</v>
      </c>
      <c r="B30" s="26">
        <v>27</v>
      </c>
      <c r="C30" s="45" t="s">
        <v>172</v>
      </c>
      <c r="D30" s="46">
        <v>1997</v>
      </c>
      <c r="E30" s="47">
        <v>2</v>
      </c>
      <c r="F30" s="53" t="s">
        <v>173</v>
      </c>
      <c r="G30" s="3" t="s">
        <v>141</v>
      </c>
      <c r="H30" s="38" t="s">
        <v>142</v>
      </c>
      <c r="I30" s="22" t="s">
        <v>17</v>
      </c>
      <c r="J30" s="22" t="s">
        <v>21</v>
      </c>
      <c r="K30" s="22" t="s">
        <v>143</v>
      </c>
      <c r="L30" s="22" t="s">
        <v>144</v>
      </c>
      <c r="M30" s="22" t="s">
        <v>145</v>
      </c>
      <c r="N30" s="44" t="s">
        <v>140</v>
      </c>
      <c r="O30" s="2" t="s">
        <v>80</v>
      </c>
      <c r="P30" s="39">
        <v>120</v>
      </c>
      <c r="Q30" s="39" t="s">
        <v>62</v>
      </c>
      <c r="R30" s="1" t="str">
        <f t="shared" si="7"/>
        <v>АЗБУКА - 04, коб., рыж., англ/рыс., Аккарад - Бусинка, к/з Адыгейский</v>
      </c>
      <c r="S30" s="1" t="str">
        <f t="shared" si="8"/>
        <v>БЛАГОДАТСКИХ
Ирина, 1997</v>
      </c>
    </row>
    <row r="31" spans="1:19" s="48" customFormat="1" ht="31.5" x14ac:dyDescent="0.2">
      <c r="A31" s="4">
        <v>27</v>
      </c>
      <c r="B31" s="26">
        <v>28</v>
      </c>
      <c r="C31" s="45" t="s">
        <v>116</v>
      </c>
      <c r="D31" s="46">
        <v>1997</v>
      </c>
      <c r="E31" s="46">
        <v>3</v>
      </c>
      <c r="F31" s="62" t="s">
        <v>96</v>
      </c>
      <c r="G31" s="54" t="s">
        <v>52</v>
      </c>
      <c r="H31" s="38">
        <v>0</v>
      </c>
      <c r="I31" s="39" t="s">
        <v>24</v>
      </c>
      <c r="J31" s="39" t="s">
        <v>22</v>
      </c>
      <c r="K31" s="39" t="s">
        <v>53</v>
      </c>
      <c r="L31" s="39" t="s">
        <v>39</v>
      </c>
      <c r="M31" s="39" t="s">
        <v>53</v>
      </c>
      <c r="N31" s="44" t="s">
        <v>140</v>
      </c>
      <c r="O31" s="2" t="s">
        <v>80</v>
      </c>
      <c r="P31" s="39">
        <v>80</v>
      </c>
      <c r="Q31" s="39" t="s">
        <v>64</v>
      </c>
      <c r="R31" s="1" t="str">
        <f t="shared" si="7"/>
        <v>РОТОР - 04, мер., гнед., неизв., неизв., Челяб.обл.</v>
      </c>
      <c r="S31" s="1" t="str">
        <f t="shared" si="8"/>
        <v>ТЕРНОВАЯ
Мария, 1997</v>
      </c>
    </row>
    <row r="32" spans="1:19" s="48" customFormat="1" ht="31.5" x14ac:dyDescent="0.2">
      <c r="A32" s="4">
        <v>28</v>
      </c>
      <c r="B32" s="26">
        <v>29</v>
      </c>
      <c r="C32" s="37" t="s">
        <v>122</v>
      </c>
      <c r="D32" s="2"/>
      <c r="E32" s="47">
        <v>2</v>
      </c>
      <c r="F32" s="53" t="s">
        <v>103</v>
      </c>
      <c r="G32" s="37" t="s">
        <v>57</v>
      </c>
      <c r="H32" s="38" t="s">
        <v>99</v>
      </c>
      <c r="I32" s="39" t="s">
        <v>17</v>
      </c>
      <c r="J32" s="39" t="s">
        <v>21</v>
      </c>
      <c r="K32" s="39" t="s">
        <v>151</v>
      </c>
      <c r="L32" s="39" t="s">
        <v>39</v>
      </c>
      <c r="M32" s="39" t="s">
        <v>67</v>
      </c>
      <c r="N32" s="44" t="s">
        <v>140</v>
      </c>
      <c r="O32" s="2" t="s">
        <v>80</v>
      </c>
      <c r="P32" s="39">
        <v>80</v>
      </c>
      <c r="Q32" s="39" t="s">
        <v>63</v>
      </c>
      <c r="R32" s="1" t="str">
        <f t="shared" ref="R32:R41" si="9">G32&amp;", "&amp;I32&amp;", "&amp;J32&amp;", "&amp;K32&amp;", "&amp;M32&amp;", "&amp;L32</f>
        <v>САБРИНА - 07, коб., рыж., чкв, Бар - Сказка, Челяб.обл.</v>
      </c>
      <c r="S32" s="1" t="str">
        <f t="shared" si="8"/>
        <v xml:space="preserve">САФРОНОВА
Полина, </v>
      </c>
    </row>
    <row r="33" spans="1:19" s="48" customFormat="1" ht="31.5" x14ac:dyDescent="0.2">
      <c r="A33" s="4">
        <v>29</v>
      </c>
      <c r="B33" s="26">
        <v>30</v>
      </c>
      <c r="C33" s="45" t="s">
        <v>129</v>
      </c>
      <c r="D33" s="46">
        <v>2000</v>
      </c>
      <c r="E33" s="46">
        <v>3</v>
      </c>
      <c r="F33" s="60" t="s">
        <v>34</v>
      </c>
      <c r="G33" s="41" t="s">
        <v>195</v>
      </c>
      <c r="H33" s="42" t="s">
        <v>161</v>
      </c>
      <c r="I33" s="43" t="s">
        <v>17</v>
      </c>
      <c r="J33" s="43" t="s">
        <v>18</v>
      </c>
      <c r="K33" s="43" t="s">
        <v>192</v>
      </c>
      <c r="L33" s="43" t="s">
        <v>193</v>
      </c>
      <c r="M33" s="43" t="s">
        <v>194</v>
      </c>
      <c r="N33" s="44" t="s">
        <v>85</v>
      </c>
      <c r="O33" s="104" t="s">
        <v>86</v>
      </c>
      <c r="P33" s="39">
        <v>100</v>
      </c>
      <c r="Q33" s="39" t="s">
        <v>85</v>
      </c>
      <c r="R33" s="1" t="str">
        <f t="shared" si="9"/>
        <v>КАССИНА - 02, коб., сер., голшт., Кассини 1 - Хай Лайт, Германия</v>
      </c>
      <c r="S33" s="1" t="str">
        <f t="shared" si="8"/>
        <v>ТАГИРОВ
Глеб, 2000</v>
      </c>
    </row>
    <row r="34" spans="1:19" s="48" customFormat="1" ht="31.5" x14ac:dyDescent="0.2">
      <c r="A34" s="4">
        <v>30</v>
      </c>
      <c r="B34" s="26">
        <v>31</v>
      </c>
      <c r="C34" s="56" t="s">
        <v>82</v>
      </c>
      <c r="D34" s="109"/>
      <c r="E34" s="109" t="s">
        <v>83</v>
      </c>
      <c r="F34" s="110">
        <v>0</v>
      </c>
      <c r="G34" s="41" t="s">
        <v>133</v>
      </c>
      <c r="H34" s="42" t="s">
        <v>84</v>
      </c>
      <c r="I34" s="43" t="s">
        <v>24</v>
      </c>
      <c r="J34" s="43" t="s">
        <v>22</v>
      </c>
      <c r="K34" s="43" t="s">
        <v>130</v>
      </c>
      <c r="L34" s="43" t="s">
        <v>131</v>
      </c>
      <c r="M34" s="43" t="s">
        <v>132</v>
      </c>
      <c r="N34" s="44" t="s">
        <v>85</v>
      </c>
      <c r="O34" s="104" t="s">
        <v>86</v>
      </c>
      <c r="P34" s="39">
        <v>120</v>
      </c>
      <c r="Q34" s="111" t="s">
        <v>212</v>
      </c>
      <c r="R34" s="1" t="str">
        <f t="shared" si="9"/>
        <v>ЕВРОКОММЕРС ВАЛЕНСИЯ - 02, мер., гнед., KWPN, Тангело Ван де Зютхофе, Голландия</v>
      </c>
      <c r="S34" s="1" t="str">
        <f t="shared" si="8"/>
        <v xml:space="preserve">ЗАХАРОВА
Алина, </v>
      </c>
    </row>
    <row r="35" spans="1:19" s="48" customFormat="1" ht="31.5" x14ac:dyDescent="0.2">
      <c r="A35" s="4">
        <v>31</v>
      </c>
      <c r="B35" s="26">
        <v>32</v>
      </c>
      <c r="C35" s="45" t="s">
        <v>127</v>
      </c>
      <c r="D35" s="46">
        <v>2000</v>
      </c>
      <c r="E35" s="46">
        <v>3</v>
      </c>
      <c r="F35" s="60" t="s">
        <v>34</v>
      </c>
      <c r="G35" s="41" t="s">
        <v>92</v>
      </c>
      <c r="H35" s="42" t="s">
        <v>93</v>
      </c>
      <c r="I35" s="43" t="s">
        <v>24</v>
      </c>
      <c r="J35" s="43" t="s">
        <v>134</v>
      </c>
      <c r="K35" s="43" t="s">
        <v>28</v>
      </c>
      <c r="L35" s="43" t="s">
        <v>135</v>
      </c>
      <c r="M35" s="43" t="s">
        <v>136</v>
      </c>
      <c r="N35" s="44" t="s">
        <v>85</v>
      </c>
      <c r="O35" s="104" t="s">
        <v>86</v>
      </c>
      <c r="P35" s="39">
        <v>110</v>
      </c>
      <c r="Q35" s="111" t="s">
        <v>85</v>
      </c>
      <c r="R35" s="1" t="str">
        <f t="shared" si="9"/>
        <v>БЛИК - 95, мер., бурый, буден., Бэкк - Испытанная 75, Калужск.обл</v>
      </c>
      <c r="S35" s="1" t="str">
        <f t="shared" si="8"/>
        <v>АГАЛАКОВА
Полина, 2000</v>
      </c>
    </row>
    <row r="36" spans="1:19" s="48" customFormat="1" ht="31.5" x14ac:dyDescent="0.2">
      <c r="A36" s="4">
        <v>32</v>
      </c>
      <c r="B36" s="26">
        <v>33</v>
      </c>
      <c r="C36" s="56" t="s">
        <v>82</v>
      </c>
      <c r="D36" s="109"/>
      <c r="E36" s="109" t="s">
        <v>83</v>
      </c>
      <c r="F36" s="60" t="s">
        <v>34</v>
      </c>
      <c r="G36" s="41" t="s">
        <v>195</v>
      </c>
      <c r="H36" s="42" t="s">
        <v>161</v>
      </c>
      <c r="I36" s="43" t="s">
        <v>17</v>
      </c>
      <c r="J36" s="43" t="s">
        <v>18</v>
      </c>
      <c r="K36" s="43" t="s">
        <v>192</v>
      </c>
      <c r="L36" s="43" t="s">
        <v>193</v>
      </c>
      <c r="M36" s="43" t="s">
        <v>194</v>
      </c>
      <c r="N36" s="44" t="s">
        <v>85</v>
      </c>
      <c r="O36" s="104" t="s">
        <v>86</v>
      </c>
      <c r="P36" s="39">
        <v>120</v>
      </c>
      <c r="Q36" s="111" t="s">
        <v>212</v>
      </c>
      <c r="R36" s="1" t="str">
        <f t="shared" ref="R36" si="10">G36&amp;", "&amp;I36&amp;", "&amp;J36&amp;", "&amp;K36&amp;", "&amp;M36&amp;", "&amp;L36</f>
        <v>КАССИНА - 02, коб., сер., голшт., Кассини 1 - Хай Лайт, Германия</v>
      </c>
      <c r="S36" s="1" t="str">
        <f t="shared" ref="S36" si="11">C36&amp;", "&amp;D36&amp;""</f>
        <v xml:space="preserve">ЗАХАРОВА
Алина, </v>
      </c>
    </row>
    <row r="37" spans="1:19" s="48" customFormat="1" ht="31.5" x14ac:dyDescent="0.2">
      <c r="A37" s="4">
        <v>33</v>
      </c>
      <c r="B37" s="26">
        <v>34</v>
      </c>
      <c r="C37" s="45" t="s">
        <v>127</v>
      </c>
      <c r="D37" s="46">
        <v>2000</v>
      </c>
      <c r="E37" s="46">
        <v>3</v>
      </c>
      <c r="F37" s="60" t="s">
        <v>34</v>
      </c>
      <c r="G37" s="41" t="s">
        <v>92</v>
      </c>
      <c r="H37" s="42" t="s">
        <v>93</v>
      </c>
      <c r="I37" s="43" t="s">
        <v>24</v>
      </c>
      <c r="J37" s="43" t="s">
        <v>134</v>
      </c>
      <c r="K37" s="43" t="s">
        <v>28</v>
      </c>
      <c r="L37" s="43" t="s">
        <v>135</v>
      </c>
      <c r="M37" s="43" t="s">
        <v>136</v>
      </c>
      <c r="N37" s="44" t="s">
        <v>85</v>
      </c>
      <c r="O37" s="104" t="s">
        <v>86</v>
      </c>
      <c r="P37" s="39">
        <v>100</v>
      </c>
      <c r="Q37" s="39" t="s">
        <v>85</v>
      </c>
      <c r="R37" s="1" t="str">
        <f t="shared" si="9"/>
        <v>БЛИК - 95, мер., бурый, буден., Бэкк - Испытанная 75, Калужск.обл</v>
      </c>
      <c r="S37" s="1" t="str">
        <f t="shared" si="8"/>
        <v>АГАЛАКОВА
Полина, 2000</v>
      </c>
    </row>
    <row r="38" spans="1:19" s="48" customFormat="1" ht="31.5" x14ac:dyDescent="0.2">
      <c r="A38" s="4">
        <v>34</v>
      </c>
      <c r="B38" s="26">
        <v>35</v>
      </c>
      <c r="C38" s="45" t="s">
        <v>128</v>
      </c>
      <c r="D38" s="46">
        <v>1995</v>
      </c>
      <c r="E38" s="46" t="s">
        <v>20</v>
      </c>
      <c r="F38" s="60" t="s">
        <v>34</v>
      </c>
      <c r="G38" s="41" t="s">
        <v>88</v>
      </c>
      <c r="H38" s="42" t="s">
        <v>87</v>
      </c>
      <c r="I38" s="43" t="s">
        <v>24</v>
      </c>
      <c r="J38" s="43" t="s">
        <v>22</v>
      </c>
      <c r="K38" s="43" t="s">
        <v>89</v>
      </c>
      <c r="L38" s="43" t="s">
        <v>90</v>
      </c>
      <c r="M38" s="43" t="s">
        <v>91</v>
      </c>
      <c r="N38" s="44" t="s">
        <v>137</v>
      </c>
      <c r="O38" s="104" t="s">
        <v>86</v>
      </c>
      <c r="P38" s="39">
        <v>80</v>
      </c>
      <c r="Q38" s="39" t="s">
        <v>85</v>
      </c>
      <c r="R38" s="1" t="str">
        <f t="shared" si="9"/>
        <v>ДАВАРОТТИ - 03 , мер., гнед., бельг.теплокр., Паваротти - Гармоние, Бельгия</v>
      </c>
      <c r="S38" s="1" t="str">
        <f t="shared" si="8"/>
        <v>БЕЛОБОРОДОВА
Александра, 1995</v>
      </c>
    </row>
    <row r="39" spans="1:19" s="48" customFormat="1" ht="31.5" x14ac:dyDescent="0.2">
      <c r="A39" s="4">
        <v>35</v>
      </c>
      <c r="B39" s="26">
        <v>36</v>
      </c>
      <c r="C39" s="45" t="s">
        <v>128</v>
      </c>
      <c r="D39" s="46">
        <v>1995</v>
      </c>
      <c r="E39" s="46" t="s">
        <v>20</v>
      </c>
      <c r="F39" s="60" t="s">
        <v>34</v>
      </c>
      <c r="G39" s="41" t="s">
        <v>88</v>
      </c>
      <c r="H39" s="42" t="s">
        <v>87</v>
      </c>
      <c r="I39" s="43" t="s">
        <v>24</v>
      </c>
      <c r="J39" s="43" t="s">
        <v>22</v>
      </c>
      <c r="K39" s="43" t="s">
        <v>89</v>
      </c>
      <c r="L39" s="43" t="s">
        <v>90</v>
      </c>
      <c r="M39" s="43" t="s">
        <v>91</v>
      </c>
      <c r="N39" s="44" t="s">
        <v>137</v>
      </c>
      <c r="O39" s="104" t="s">
        <v>86</v>
      </c>
      <c r="P39" s="39">
        <v>100</v>
      </c>
      <c r="Q39" s="39" t="s">
        <v>85</v>
      </c>
      <c r="R39" s="1" t="str">
        <f t="shared" ref="R39" si="12">G39&amp;", "&amp;I39&amp;", "&amp;J39&amp;", "&amp;K39&amp;", "&amp;M39&amp;", "&amp;L39</f>
        <v>ДАВАРОТТИ - 03 , мер., гнед., бельг.теплокр., Паваротти - Гармоние, Бельгия</v>
      </c>
      <c r="S39" s="1" t="str">
        <f t="shared" ref="S39" si="13">C39&amp;", "&amp;D39&amp;""</f>
        <v>БЕЛОБОРОДОВА
Александра, 1995</v>
      </c>
    </row>
    <row r="40" spans="1:19" s="48" customFormat="1" ht="31.5" x14ac:dyDescent="0.2">
      <c r="A40" s="4">
        <v>36</v>
      </c>
      <c r="B40" s="26">
        <v>37</v>
      </c>
      <c r="C40" s="45" t="s">
        <v>129</v>
      </c>
      <c r="D40" s="46">
        <v>2000</v>
      </c>
      <c r="E40" s="46">
        <v>3</v>
      </c>
      <c r="F40" s="60" t="s">
        <v>34</v>
      </c>
      <c r="G40" s="41" t="s">
        <v>92</v>
      </c>
      <c r="H40" s="42" t="s">
        <v>93</v>
      </c>
      <c r="I40" s="43" t="s">
        <v>24</v>
      </c>
      <c r="J40" s="43" t="s">
        <v>134</v>
      </c>
      <c r="K40" s="43" t="s">
        <v>28</v>
      </c>
      <c r="L40" s="43" t="s">
        <v>135</v>
      </c>
      <c r="M40" s="43" t="s">
        <v>136</v>
      </c>
      <c r="N40" s="44" t="s">
        <v>85</v>
      </c>
      <c r="O40" s="104" t="s">
        <v>86</v>
      </c>
      <c r="P40" s="39">
        <v>110</v>
      </c>
      <c r="Q40" s="39" t="s">
        <v>85</v>
      </c>
      <c r="R40" s="1" t="str">
        <f t="shared" si="9"/>
        <v>БЛИК - 95, мер., бурый, буден., Бэкк - Испытанная 75, Калужск.обл</v>
      </c>
      <c r="S40" s="1" t="str">
        <f t="shared" si="8"/>
        <v>ТАГИРОВ
Глеб, 2000</v>
      </c>
    </row>
    <row r="41" spans="1:19" s="48" customFormat="1" ht="31.5" x14ac:dyDescent="0.2">
      <c r="A41" s="4">
        <v>37</v>
      </c>
      <c r="B41" s="26">
        <v>38</v>
      </c>
      <c r="C41" s="45" t="s">
        <v>129</v>
      </c>
      <c r="D41" s="46">
        <v>2000</v>
      </c>
      <c r="E41" s="46">
        <v>3</v>
      </c>
      <c r="F41" s="60" t="s">
        <v>34</v>
      </c>
      <c r="G41" s="41" t="s">
        <v>133</v>
      </c>
      <c r="H41" s="42" t="s">
        <v>84</v>
      </c>
      <c r="I41" s="43" t="s">
        <v>24</v>
      </c>
      <c r="J41" s="43" t="s">
        <v>22</v>
      </c>
      <c r="K41" s="43" t="s">
        <v>130</v>
      </c>
      <c r="L41" s="43" t="s">
        <v>131</v>
      </c>
      <c r="M41" s="43" t="s">
        <v>132</v>
      </c>
      <c r="N41" s="44" t="s">
        <v>85</v>
      </c>
      <c r="O41" s="104" t="s">
        <v>86</v>
      </c>
      <c r="P41" s="39">
        <v>100</v>
      </c>
      <c r="Q41" s="111" t="s">
        <v>85</v>
      </c>
      <c r="R41" s="1" t="str">
        <f t="shared" si="9"/>
        <v>ЕВРОКОММЕРС ВАЛЕНСИЯ - 02, мер., гнед., KWPN, Тангело Ван де Зютхофе, Голландия</v>
      </c>
      <c r="S41" s="1" t="str">
        <f t="shared" si="8"/>
        <v>ТАГИРОВ
Глеб, 2000</v>
      </c>
    </row>
    <row r="42" spans="1:19" s="48" customFormat="1" ht="31.5" x14ac:dyDescent="0.2">
      <c r="A42" s="4">
        <v>38</v>
      </c>
      <c r="B42" s="26">
        <v>39</v>
      </c>
      <c r="C42" s="45" t="s">
        <v>129</v>
      </c>
      <c r="D42" s="46">
        <v>2000</v>
      </c>
      <c r="E42" s="46">
        <v>3</v>
      </c>
      <c r="F42" s="60" t="s">
        <v>34</v>
      </c>
      <c r="G42" s="41" t="s">
        <v>133</v>
      </c>
      <c r="H42" s="42" t="s">
        <v>84</v>
      </c>
      <c r="I42" s="43" t="s">
        <v>24</v>
      </c>
      <c r="J42" s="43" t="s">
        <v>22</v>
      </c>
      <c r="K42" s="43" t="s">
        <v>130</v>
      </c>
      <c r="L42" s="43" t="s">
        <v>131</v>
      </c>
      <c r="M42" s="43" t="s">
        <v>132</v>
      </c>
      <c r="N42" s="44" t="s">
        <v>85</v>
      </c>
      <c r="O42" s="104" t="s">
        <v>86</v>
      </c>
      <c r="P42" s="39">
        <v>110</v>
      </c>
      <c r="Q42" s="111" t="s">
        <v>85</v>
      </c>
      <c r="R42" s="1" t="str">
        <f t="shared" ref="R42" si="14">G42&amp;", "&amp;I42&amp;", "&amp;J42&amp;", "&amp;K42&amp;", "&amp;M42&amp;", "&amp;L42</f>
        <v>ЕВРОКОММЕРС ВАЛЕНСИЯ - 02, мер., гнед., KWPN, Тангело Ван де Зютхофе, Голландия</v>
      </c>
      <c r="S42" s="1" t="str">
        <f t="shared" ref="S42" si="15">C42&amp;", "&amp;D42&amp;""</f>
        <v>ТАГИРОВ
Глеб, 2000</v>
      </c>
    </row>
    <row r="43" spans="1:19" s="48" customFormat="1" ht="31.5" x14ac:dyDescent="0.2">
      <c r="A43" s="4">
        <v>39</v>
      </c>
      <c r="B43" s="26">
        <v>40</v>
      </c>
      <c r="C43" s="37" t="s">
        <v>115</v>
      </c>
      <c r="D43" s="2">
        <v>1997</v>
      </c>
      <c r="E43" s="59" t="s">
        <v>20</v>
      </c>
      <c r="F43" s="53" t="s">
        <v>34</v>
      </c>
      <c r="G43" s="54" t="s">
        <v>52</v>
      </c>
      <c r="H43" s="38">
        <v>0</v>
      </c>
      <c r="I43" s="39" t="s">
        <v>24</v>
      </c>
      <c r="J43" s="39" t="s">
        <v>22</v>
      </c>
      <c r="K43" s="39" t="s">
        <v>53</v>
      </c>
      <c r="L43" s="39" t="s">
        <v>39</v>
      </c>
      <c r="M43" s="39" t="s">
        <v>53</v>
      </c>
      <c r="N43" s="44" t="s">
        <v>140</v>
      </c>
      <c r="O43" s="2" t="s">
        <v>80</v>
      </c>
      <c r="P43" s="39">
        <v>80</v>
      </c>
      <c r="Q43" s="39" t="s">
        <v>62</v>
      </c>
      <c r="R43" s="1" t="str">
        <f t="shared" ref="R43" si="16">G43&amp;", "&amp;I43&amp;", "&amp;J43&amp;", "&amp;K43&amp;", "&amp;M43&amp;", "&amp;L43</f>
        <v>РОТОР - 04, мер., гнед., неизв., неизв., Челяб.обл.</v>
      </c>
      <c r="S43" s="1" t="str">
        <f t="shared" ref="S43" si="17">C43&amp;", "&amp;D43&amp;""</f>
        <v>АЛЕШКИНА
Полина, 1997</v>
      </c>
    </row>
    <row r="44" spans="1:19" ht="31.5" x14ac:dyDescent="0.2">
      <c r="A44" s="4">
        <v>40</v>
      </c>
      <c r="B44" s="26">
        <v>41</v>
      </c>
      <c r="C44" s="37" t="s">
        <v>175</v>
      </c>
      <c r="D44" s="47">
        <v>1997</v>
      </c>
      <c r="E44" s="47">
        <v>1</v>
      </c>
      <c r="F44" s="53" t="s">
        <v>176</v>
      </c>
      <c r="G44" s="3" t="s">
        <v>158</v>
      </c>
      <c r="H44" s="38" t="s">
        <v>159</v>
      </c>
      <c r="I44" s="22" t="s">
        <v>17</v>
      </c>
      <c r="J44" s="22" t="s">
        <v>22</v>
      </c>
      <c r="K44" s="22" t="s">
        <v>23</v>
      </c>
      <c r="L44" s="22" t="s">
        <v>47</v>
      </c>
      <c r="M44" s="22" t="s">
        <v>160</v>
      </c>
      <c r="N44" s="108" t="s">
        <v>157</v>
      </c>
      <c r="O44" s="2" t="s">
        <v>80</v>
      </c>
      <c r="P44" s="39">
        <v>110</v>
      </c>
      <c r="Q44" s="39" t="s">
        <v>62</v>
      </c>
      <c r="R44" s="1" t="str">
        <f t="shared" ref="R44:R46" si="18">G44&amp;", "&amp;I44&amp;", "&amp;J44&amp;", "&amp;K44&amp;", "&amp;M44&amp;", "&amp;L44</f>
        <v>РУЗАННА - 05, коб., гнед., трк, Запад - Респирация, Краснодарский кр</v>
      </c>
      <c r="S44" s="1" t="str">
        <f t="shared" ref="S44:S46" si="19">C44&amp;", "&amp;D44&amp;""</f>
        <v>МАНУИЛОВА
Наталья, 1997</v>
      </c>
    </row>
    <row r="45" spans="1:19" ht="31.5" x14ac:dyDescent="0.2">
      <c r="A45" s="4">
        <v>41</v>
      </c>
      <c r="B45" s="26">
        <v>42</v>
      </c>
      <c r="C45" s="45" t="s">
        <v>181</v>
      </c>
      <c r="D45" s="46">
        <v>1995</v>
      </c>
      <c r="E45" s="47">
        <v>1</v>
      </c>
      <c r="F45" s="105" t="s">
        <v>182</v>
      </c>
      <c r="G45" s="3" t="s">
        <v>156</v>
      </c>
      <c r="H45" s="38">
        <v>2</v>
      </c>
      <c r="I45" s="39" t="s">
        <v>24</v>
      </c>
      <c r="J45" s="39" t="s">
        <v>22</v>
      </c>
      <c r="K45" s="39" t="s">
        <v>53</v>
      </c>
      <c r="L45" s="39" t="s">
        <v>39</v>
      </c>
      <c r="M45" s="39" t="s">
        <v>53</v>
      </c>
      <c r="N45" s="108" t="s">
        <v>157</v>
      </c>
      <c r="O45" s="2" t="s">
        <v>80</v>
      </c>
      <c r="P45" s="39">
        <v>100</v>
      </c>
      <c r="Q45" s="39" t="s">
        <v>62</v>
      </c>
      <c r="R45" s="1" t="str">
        <f t="shared" si="18"/>
        <v>ОВЕРОН - , мер., гнед., неизв., неизв., Челяб.обл.</v>
      </c>
      <c r="S45" s="1" t="str">
        <f t="shared" si="19"/>
        <v>НИКОЛАЕНКО
Екатерина, 1995</v>
      </c>
    </row>
    <row r="46" spans="1:19" s="48" customFormat="1" ht="31.5" x14ac:dyDescent="0.2">
      <c r="A46" s="4">
        <v>42</v>
      </c>
      <c r="B46" s="26">
        <v>43</v>
      </c>
      <c r="C46" s="114" t="s">
        <v>208</v>
      </c>
      <c r="D46" s="40">
        <v>1996</v>
      </c>
      <c r="E46" s="40" t="s">
        <v>20</v>
      </c>
      <c r="F46" s="157">
        <v>0</v>
      </c>
      <c r="G46" s="51" t="s">
        <v>58</v>
      </c>
      <c r="H46" s="50">
        <v>0</v>
      </c>
      <c r="I46" s="52" t="s">
        <v>17</v>
      </c>
      <c r="J46" s="52" t="s">
        <v>21</v>
      </c>
      <c r="K46" s="55" t="s">
        <v>69</v>
      </c>
      <c r="L46" s="52" t="s">
        <v>40</v>
      </c>
      <c r="M46" s="52" t="s">
        <v>104</v>
      </c>
      <c r="N46" s="44" t="s">
        <v>140</v>
      </c>
      <c r="O46" s="2" t="s">
        <v>80</v>
      </c>
      <c r="P46" s="39">
        <v>80</v>
      </c>
      <c r="Q46" s="39" t="s">
        <v>63</v>
      </c>
      <c r="R46" s="1" t="str">
        <f t="shared" si="18"/>
        <v>РЕБЕККА - 01 , коб., рыж., 1/2 Укр.верх., Резистор - Британия, не изв.</v>
      </c>
      <c r="S46" s="1" t="str">
        <f t="shared" si="19"/>
        <v>СОКОЛОВА
Анна, 1996</v>
      </c>
    </row>
    <row r="47" spans="1:19" ht="31.5" x14ac:dyDescent="0.2">
      <c r="A47" s="4">
        <v>43</v>
      </c>
      <c r="B47" s="26">
        <v>44</v>
      </c>
      <c r="C47" s="114" t="s">
        <v>209</v>
      </c>
      <c r="D47" s="40">
        <v>1998</v>
      </c>
      <c r="E47" s="40">
        <v>2</v>
      </c>
      <c r="F47" s="157" t="s">
        <v>34</v>
      </c>
      <c r="G47" s="41" t="s">
        <v>65</v>
      </c>
      <c r="H47" s="42" t="s">
        <v>34</v>
      </c>
      <c r="I47" s="43" t="s">
        <v>17</v>
      </c>
      <c r="J47" s="43" t="s">
        <v>94</v>
      </c>
      <c r="K47" s="43" t="s">
        <v>66</v>
      </c>
      <c r="L47" s="43" t="s">
        <v>39</v>
      </c>
      <c r="M47" s="43" t="s">
        <v>40</v>
      </c>
      <c r="N47" s="44" t="s">
        <v>140</v>
      </c>
      <c r="O47" s="2" t="s">
        <v>80</v>
      </c>
      <c r="P47" s="39">
        <v>80</v>
      </c>
      <c r="Q47" s="39" t="s">
        <v>62</v>
      </c>
      <c r="R47" s="1" t="str">
        <f t="shared" ref="R47" si="20">G47&amp;", "&amp;I47&amp;", "&amp;J47&amp;", "&amp;K47&amp;", "&amp;M47&amp;", "&amp;L47</f>
        <v>ЗАБАВА - 07, коб., т/сер, п/рыс., не изв., Челяб.обл.</v>
      </c>
      <c r="S47" s="1" t="str">
        <f t="shared" ref="S47" si="21">C47&amp;", "&amp;D47&amp;""</f>
        <v>НАДЕЕВА 
Жанна, 1998</v>
      </c>
    </row>
    <row r="50" spans="1:1" ht="27" x14ac:dyDescent="0.35">
      <c r="A50" s="191" t="s">
        <v>224</v>
      </c>
    </row>
  </sheetData>
  <autoFilter ref="A3:R47"/>
  <mergeCells count="5">
    <mergeCell ref="A3:A4"/>
    <mergeCell ref="B3:B4"/>
    <mergeCell ref="O3:O4"/>
    <mergeCell ref="P3:P4"/>
    <mergeCell ref="Q3:Q4"/>
  </mergeCells>
  <pageMargins left="0.25" right="0.25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zoomScaleNormal="100" workbookViewId="0">
      <selection activeCell="O14" sqref="O14"/>
    </sheetView>
  </sheetViews>
  <sheetFormatPr defaultRowHeight="15" x14ac:dyDescent="0.25"/>
  <cols>
    <col min="1" max="1" width="5.7109375" style="174" bestFit="1" customWidth="1"/>
    <col min="2" max="2" width="3.28515625" style="64" bestFit="1" customWidth="1"/>
    <col min="3" max="3" width="21.28515625" style="64" customWidth="1"/>
    <col min="4" max="4" width="5.140625" style="64" customWidth="1"/>
    <col min="5" max="5" width="9.28515625" style="64" bestFit="1" customWidth="1"/>
    <col min="6" max="6" width="26.85546875" style="64" customWidth="1"/>
    <col min="7" max="7" width="9.28515625" style="64" bestFit="1" customWidth="1"/>
    <col min="8" max="8" width="15" style="75" customWidth="1"/>
    <col min="9" max="9" width="14.42578125" style="75" customWidth="1"/>
    <col min="10" max="10" width="5.85546875" style="64" customWidth="1"/>
    <col min="11" max="11" width="7" style="64" bestFit="1" customWidth="1"/>
    <col min="12" max="12" width="5.7109375" style="64" customWidth="1"/>
    <col min="13" max="13" width="6.5703125" style="64" customWidth="1"/>
    <col min="14" max="14" width="8.140625" style="64" customWidth="1"/>
    <col min="15" max="16384" width="9.140625" style="64"/>
  </cols>
  <sheetData>
    <row r="1" spans="1:16" ht="20.25" x14ac:dyDescent="0.25">
      <c r="A1" s="31" t="s">
        <v>196</v>
      </c>
      <c r="B1" s="80"/>
      <c r="C1" s="80"/>
      <c r="D1" s="80"/>
      <c r="E1" s="80"/>
      <c r="F1" s="80"/>
      <c r="G1" s="80"/>
      <c r="H1" s="81"/>
      <c r="I1" s="81"/>
      <c r="J1" s="80"/>
      <c r="K1" s="80"/>
      <c r="L1" s="80"/>
      <c r="M1" s="80"/>
      <c r="N1" s="80"/>
      <c r="P1" s="74"/>
    </row>
    <row r="2" spans="1:16" ht="18" x14ac:dyDescent="0.25">
      <c r="A2" s="183" t="s">
        <v>70</v>
      </c>
      <c r="B2" s="80"/>
      <c r="C2" s="80"/>
      <c r="D2" s="80"/>
      <c r="E2" s="80"/>
      <c r="F2" s="80"/>
      <c r="G2" s="80"/>
      <c r="H2" s="81"/>
      <c r="I2" s="81"/>
      <c r="J2" s="80"/>
      <c r="K2" s="80"/>
      <c r="L2" s="80"/>
      <c r="M2" s="80"/>
      <c r="N2" s="80"/>
      <c r="P2" s="74"/>
    </row>
    <row r="3" spans="1:16" ht="15.75" x14ac:dyDescent="0.25">
      <c r="A3" s="184" t="s">
        <v>198</v>
      </c>
      <c r="B3" s="80"/>
      <c r="C3" s="80"/>
      <c r="D3" s="80"/>
      <c r="E3" s="80"/>
      <c r="F3" s="80"/>
      <c r="G3" s="80"/>
      <c r="H3" s="81"/>
      <c r="I3" s="81"/>
      <c r="J3" s="80"/>
      <c r="K3" s="80"/>
      <c r="L3" s="80"/>
      <c r="M3" s="80"/>
      <c r="N3" s="80"/>
      <c r="P3" s="74"/>
    </row>
    <row r="4" spans="1:16" x14ac:dyDescent="0.25">
      <c r="A4" s="63" t="s">
        <v>199</v>
      </c>
      <c r="B4" s="80"/>
      <c r="C4" s="80"/>
      <c r="D4" s="80"/>
      <c r="E4" s="80"/>
      <c r="F4" s="80"/>
      <c r="G4" s="80"/>
      <c r="H4" s="81"/>
      <c r="I4" s="81"/>
      <c r="J4" s="80"/>
      <c r="K4" s="80"/>
      <c r="L4" s="80"/>
      <c r="M4" s="80"/>
      <c r="N4" s="80"/>
      <c r="P4" s="74"/>
    </row>
    <row r="5" spans="1:16" ht="18" x14ac:dyDescent="0.25">
      <c r="A5" s="79" t="s">
        <v>71</v>
      </c>
      <c r="G5" s="67"/>
      <c r="H5" s="67"/>
      <c r="M5" s="25" t="s">
        <v>197</v>
      </c>
      <c r="N5" s="185"/>
      <c r="P5" s="74"/>
    </row>
    <row r="6" spans="1:16" ht="15" customHeight="1" x14ac:dyDescent="0.25">
      <c r="A6" s="200" t="s">
        <v>72</v>
      </c>
      <c r="B6" s="201" t="s">
        <v>73</v>
      </c>
      <c r="C6" s="200" t="s">
        <v>74</v>
      </c>
      <c r="D6" s="202" t="s">
        <v>75</v>
      </c>
      <c r="E6" s="200" t="s">
        <v>76</v>
      </c>
      <c r="F6" s="200" t="s">
        <v>77</v>
      </c>
      <c r="G6" s="200" t="s">
        <v>76</v>
      </c>
      <c r="H6" s="200" t="s">
        <v>16</v>
      </c>
      <c r="I6" s="200" t="s">
        <v>78</v>
      </c>
      <c r="J6" s="199" t="s">
        <v>219</v>
      </c>
      <c r="K6" s="199"/>
      <c r="L6" s="199" t="s">
        <v>210</v>
      </c>
      <c r="M6" s="199"/>
      <c r="N6" s="203" t="s">
        <v>138</v>
      </c>
      <c r="P6" s="74"/>
    </row>
    <row r="7" spans="1:16" ht="24.75" customHeight="1" x14ac:dyDescent="0.25">
      <c r="A7" s="200"/>
      <c r="B7" s="201"/>
      <c r="C7" s="200"/>
      <c r="D7" s="202"/>
      <c r="E7" s="200"/>
      <c r="F7" s="200"/>
      <c r="G7" s="200"/>
      <c r="H7" s="200"/>
      <c r="I7" s="200"/>
      <c r="J7" s="34" t="s">
        <v>139</v>
      </c>
      <c r="K7" s="35" t="s">
        <v>106</v>
      </c>
      <c r="L7" s="34" t="s">
        <v>211</v>
      </c>
      <c r="M7" s="34" t="s">
        <v>106</v>
      </c>
      <c r="N7" s="203"/>
      <c r="P7" s="74"/>
    </row>
    <row r="8" spans="1:16" ht="25.5" x14ac:dyDescent="0.25">
      <c r="A8" s="90">
        <v>1</v>
      </c>
      <c r="B8" s="26">
        <v>29</v>
      </c>
      <c r="C8" s="70" t="str">
        <f>LOOKUP($B:$B,'М-лист'!$B:$B,'М-лист'!S:S)</f>
        <v xml:space="preserve">САФРОНОВА
Полина, </v>
      </c>
      <c r="D8" s="39">
        <f>LOOKUP($B:$B,'М-лист'!$B:$B,'М-лист'!E:E)</f>
        <v>2</v>
      </c>
      <c r="E8" s="39" t="str">
        <f>LOOKUP($B:$B,'М-лист'!$B:$B,'М-лист'!F:F)</f>
        <v>005884</v>
      </c>
      <c r="F8" s="71" t="str">
        <f>LOOKUP($B:$B,'М-лист'!$B:$B,'М-лист'!R:R)</f>
        <v>САБРИНА - 07, коб., рыж., чкв, Бар - Сказка, Челяб.обл.</v>
      </c>
      <c r="G8" s="39" t="str">
        <f>LOOKUP($B:$B,'М-лист'!$B:$B,'М-лист'!H:H)</f>
        <v>п/с 370а</v>
      </c>
      <c r="H8" s="39" t="str">
        <f>LOOKUP($B:$B,'М-лист'!$B:$B,'М-лист'!N:N)</f>
        <v>ОБУ "КСК РИФЕЙ"</v>
      </c>
      <c r="I8" s="39" t="str">
        <f>LOOKUP($B:$B,'М-лист'!$B:$B,'М-лист'!O:O)</f>
        <v>Челяб.обл.       КСК РИФЕЙ</v>
      </c>
      <c r="J8" s="162">
        <v>0</v>
      </c>
      <c r="K8" s="164">
        <v>69.72</v>
      </c>
      <c r="L8" s="162">
        <v>0</v>
      </c>
      <c r="M8" s="164">
        <v>36.03</v>
      </c>
      <c r="N8" s="162"/>
      <c r="O8" s="173"/>
      <c r="P8" s="74"/>
    </row>
    <row r="9" spans="1:16" ht="25.5" x14ac:dyDescent="0.25">
      <c r="A9" s="90">
        <v>2</v>
      </c>
      <c r="B9" s="26">
        <v>23</v>
      </c>
      <c r="C9" s="70" t="str">
        <f>LOOKUP($B:$B,'М-лист'!$B:$B,'М-лист'!S:S)</f>
        <v xml:space="preserve">ПОЖИДАЕВА 
Татьяна, </v>
      </c>
      <c r="D9" s="39" t="str">
        <f>LOOKUP($B:$B,'М-лист'!$B:$B,'М-лист'!E:E)</f>
        <v>КМС</v>
      </c>
      <c r="E9" s="39" t="str">
        <f>LOOKUP($B:$B,'М-лист'!$B:$B,'М-лист'!F:F)</f>
        <v>005576</v>
      </c>
      <c r="F9" s="71" t="str">
        <f>LOOKUP($B:$B,'М-лист'!$B:$B,'М-лист'!R:R)</f>
        <v>ОСТРОВ - 04, жер., рыж., трк , Сапфир - Омза, ЗАО Кавказ</v>
      </c>
      <c r="G9" s="39" t="str">
        <f>LOOKUP($B:$B,'М-лист'!$B:$B,'М-лист'!H:H)</f>
        <v>007756</v>
      </c>
      <c r="H9" s="39" t="str">
        <f>LOOKUP($B:$B,'М-лист'!$B:$B,'М-лист'!N:N)</f>
        <v>ОБУ "КСК РИФЕЙ"</v>
      </c>
      <c r="I9" s="39" t="str">
        <f>LOOKUP($B:$B,'М-лист'!$B:$B,'М-лист'!O:O)</f>
        <v>Челяб.обл.       КСК РИФЕЙ</v>
      </c>
      <c r="J9" s="162">
        <v>0</v>
      </c>
      <c r="K9" s="164">
        <v>70.52</v>
      </c>
      <c r="L9" s="165">
        <v>0</v>
      </c>
      <c r="M9" s="164">
        <v>38.04</v>
      </c>
      <c r="N9" s="163"/>
      <c r="O9" s="182"/>
      <c r="P9" s="74"/>
    </row>
    <row r="10" spans="1:16" ht="25.5" x14ac:dyDescent="0.25">
      <c r="A10" s="90">
        <v>3</v>
      </c>
      <c r="B10" s="26">
        <v>28</v>
      </c>
      <c r="C10" s="70" t="str">
        <f>LOOKUP($B:$B,'М-лист'!$B:$B,'М-лист'!S:S)</f>
        <v>ТЕРНОВАЯ
Мария, 1997</v>
      </c>
      <c r="D10" s="39">
        <f>LOOKUP($B:$B,'М-лист'!$B:$B,'М-лист'!E:E)</f>
        <v>3</v>
      </c>
      <c r="E10" s="39" t="str">
        <f>LOOKUP($B:$B,'М-лист'!$B:$B,'М-лист'!F:F)</f>
        <v>000111</v>
      </c>
      <c r="F10" s="71" t="str">
        <f>LOOKUP($B:$B,'М-лист'!$B:$B,'М-лист'!R:R)</f>
        <v>РОТОР - 04, мер., гнед., неизв., неизв., Челяб.обл.</v>
      </c>
      <c r="G10" s="39">
        <f>LOOKUP($B:$B,'М-лист'!$B:$B,'М-лист'!H:H)</f>
        <v>0</v>
      </c>
      <c r="H10" s="39" t="str">
        <f>LOOKUP($B:$B,'М-лист'!$B:$B,'М-лист'!N:N)</f>
        <v>ОБУ "КСК РИФЕЙ"</v>
      </c>
      <c r="I10" s="39" t="str">
        <f>LOOKUP($B:$B,'М-лист'!$B:$B,'М-лист'!O:O)</f>
        <v>Челяб.обл.       КСК РИФЕЙ</v>
      </c>
      <c r="J10" s="162">
        <v>0</v>
      </c>
      <c r="K10" s="164">
        <v>74.010000000000005</v>
      </c>
      <c r="L10" s="162">
        <v>0</v>
      </c>
      <c r="M10" s="164">
        <v>53.2</v>
      </c>
      <c r="N10" s="162"/>
      <c r="O10" s="167"/>
      <c r="P10" s="74"/>
    </row>
    <row r="11" spans="1:16" ht="25.5" x14ac:dyDescent="0.25">
      <c r="A11" s="90">
        <v>4</v>
      </c>
      <c r="B11" s="26">
        <v>24</v>
      </c>
      <c r="C11" s="70" t="str">
        <f>LOOKUP($B:$B,'М-лист'!$B:$B,'М-лист'!S:S)</f>
        <v>ЛЕБЕДЕВА
Татьяна, 1996</v>
      </c>
      <c r="D11" s="39" t="str">
        <f>LOOKUP($B:$B,'М-лист'!$B:$B,'М-лист'!E:E)</f>
        <v>б/р</v>
      </c>
      <c r="E11" s="39" t="str">
        <f>LOOKUP($B:$B,'М-лист'!$B:$B,'М-лист'!F:F)</f>
        <v>0</v>
      </c>
      <c r="F11" s="71" t="str">
        <f>LOOKUP($B:$B,'М-лист'!$B:$B,'М-лист'!R:R)</f>
        <v>РОТОР - 04, мер., гнед., неизв., неизв., Челяб.обл.</v>
      </c>
      <c r="G11" s="39">
        <f>LOOKUP($B:$B,'М-лист'!$B:$B,'М-лист'!H:H)</f>
        <v>0</v>
      </c>
      <c r="H11" s="39" t="str">
        <f>LOOKUP($B:$B,'М-лист'!$B:$B,'М-лист'!N:N)</f>
        <v>ОБУ "КСК РИФЕЙ"</v>
      </c>
      <c r="I11" s="39" t="str">
        <f>LOOKUP($B:$B,'М-лист'!$B:$B,'М-лист'!O:O)</f>
        <v>Челяб.обл.       КСК РИФЕЙ</v>
      </c>
      <c r="J11" s="162">
        <v>0</v>
      </c>
      <c r="K11" s="164">
        <v>78.489999999999995</v>
      </c>
      <c r="L11" s="162">
        <v>0</v>
      </c>
      <c r="M11" s="164">
        <v>55.05</v>
      </c>
      <c r="N11" s="163"/>
      <c r="O11" s="166"/>
      <c r="P11" s="74"/>
    </row>
    <row r="12" spans="1:16" ht="28.5" customHeight="1" x14ac:dyDescent="0.25">
      <c r="A12" s="90">
        <v>5</v>
      </c>
      <c r="B12" s="26">
        <v>40</v>
      </c>
      <c r="C12" s="70" t="str">
        <f>LOOKUP($B:$B,'М-лист'!$B:$B,'М-лист'!S:S)</f>
        <v>АЛЕШКИНА
Полина, 1997</v>
      </c>
      <c r="D12" s="39" t="str">
        <f>LOOKUP($B:$B,'М-лист'!$B:$B,'М-лист'!E:E)</f>
        <v>б/р</v>
      </c>
      <c r="E12" s="39" t="str">
        <f>LOOKUP($B:$B,'М-лист'!$B:$B,'М-лист'!F:F)</f>
        <v>0</v>
      </c>
      <c r="F12" s="71" t="str">
        <f>LOOKUP($B:$B,'М-лист'!$B:$B,'М-лист'!R:R)</f>
        <v>РОТОР - 04, мер., гнед., неизв., неизв., Челяб.обл.</v>
      </c>
      <c r="G12" s="39">
        <f>LOOKUP($B:$B,'М-лист'!$B:$B,'М-лист'!H:H)</f>
        <v>0</v>
      </c>
      <c r="H12" s="39" t="str">
        <f>LOOKUP($B:$B,'М-лист'!$B:$B,'М-лист'!N:N)</f>
        <v>ОБУ "КСК РИФЕЙ"</v>
      </c>
      <c r="I12" s="61" t="str">
        <f>LOOKUP($B:$B,'М-лист'!$B:$B,'М-лист'!O:O)</f>
        <v>Челяб.обл.       КСК РИФЕЙ</v>
      </c>
      <c r="J12" s="162">
        <v>0</v>
      </c>
      <c r="K12" s="164">
        <v>89</v>
      </c>
      <c r="L12" s="162">
        <v>0</v>
      </c>
      <c r="M12" s="164">
        <v>59.34</v>
      </c>
      <c r="N12" s="162"/>
      <c r="O12" s="173"/>
      <c r="P12" s="74"/>
    </row>
    <row r="13" spans="1:16" ht="38.25" x14ac:dyDescent="0.25">
      <c r="A13" s="90">
        <v>6</v>
      </c>
      <c r="B13" s="26">
        <v>35</v>
      </c>
      <c r="C13" s="70" t="str">
        <f>LOOKUP($B:$B,'М-лист'!$B:$B,'М-лист'!S:S)</f>
        <v>БЕЛОБОРОДОВА
Александра, 1995</v>
      </c>
      <c r="D13" s="39" t="str">
        <f>LOOKUP($B:$B,'М-лист'!$B:$B,'М-лист'!E:E)</f>
        <v>б/р</v>
      </c>
      <c r="E13" s="39" t="str">
        <f>LOOKUP($B:$B,'М-лист'!$B:$B,'М-лист'!F:F)</f>
        <v>0</v>
      </c>
      <c r="F13" s="71" t="str">
        <f>LOOKUP($B:$B,'М-лист'!$B:$B,'М-лист'!R:R)</f>
        <v>ДАВАРОТТИ - 03 , мер., гнед., бельг.теплокр., Паваротти - Гармоние, Бельгия</v>
      </c>
      <c r="G13" s="39" t="str">
        <f>LOOKUP($B:$B,'М-лист'!$B:$B,'М-лист'!H:H)</f>
        <v>002355</v>
      </c>
      <c r="H13" s="39" t="str">
        <f>LOOKUP($B:$B,'М-лист'!$B:$B,'М-лист'!N:N)</f>
        <v>Белобородова С.</v>
      </c>
      <c r="I13" s="39" t="str">
        <f>LOOKUP($B:$B,'М-лист'!$B:$B,'М-лист'!O:O)</f>
        <v>Свердловская обл.</v>
      </c>
      <c r="J13" s="162">
        <v>3</v>
      </c>
      <c r="K13" s="164">
        <v>64.95</v>
      </c>
      <c r="L13" s="162"/>
      <c r="M13" s="164">
        <v>0</v>
      </c>
      <c r="N13" s="162"/>
      <c r="O13" s="166"/>
      <c r="P13" s="74"/>
    </row>
    <row r="14" spans="1:16" ht="25.5" x14ac:dyDescent="0.25">
      <c r="A14" s="90">
        <v>7</v>
      </c>
      <c r="B14" s="26">
        <v>26</v>
      </c>
      <c r="C14" s="70" t="str">
        <f>LOOKUP($B:$B,'М-лист'!$B:$B,'М-лист'!S:S)</f>
        <v>БЛАГОДАТСКИХ
Ирина, 1997</v>
      </c>
      <c r="D14" s="39">
        <f>LOOKUP($B:$B,'М-лист'!$B:$B,'М-лист'!E:E)</f>
        <v>2</v>
      </c>
      <c r="E14" s="39" t="str">
        <f>LOOKUP($B:$B,'М-лист'!$B:$B,'М-лист'!F:F)</f>
        <v>017297</v>
      </c>
      <c r="F14" s="71" t="str">
        <f>LOOKUP($B:$B,'М-лист'!$B:$B,'М-лист'!R:R)</f>
        <v>ЗАБАВА - 07, коб., т/сер, п/рыс., не изв., Челяб.обл.</v>
      </c>
      <c r="G14" s="39" t="str">
        <f>LOOKUP($B:$B,'М-лист'!$B:$B,'М-лист'!H:H)</f>
        <v>0</v>
      </c>
      <c r="H14" s="39" t="str">
        <f>LOOKUP($B:$B,'М-лист'!$B:$B,'М-лист'!N:N)</f>
        <v>ОБУ "КСК РИФЕЙ"</v>
      </c>
      <c r="I14" s="39" t="str">
        <f>LOOKUP($B:$B,'М-лист'!$B:$B,'М-лист'!O:O)</f>
        <v>Челяб.обл.       КСК РИФЕЙ</v>
      </c>
      <c r="J14" s="162">
        <v>3</v>
      </c>
      <c r="K14" s="164">
        <v>93</v>
      </c>
      <c r="L14" s="162"/>
      <c r="M14" s="164">
        <v>0</v>
      </c>
      <c r="N14" s="162"/>
      <c r="O14" s="166"/>
      <c r="P14" s="74"/>
    </row>
    <row r="15" spans="1:16" ht="38.25" x14ac:dyDescent="0.25">
      <c r="A15" s="90">
        <v>8</v>
      </c>
      <c r="B15" s="26">
        <v>1</v>
      </c>
      <c r="C15" s="70" t="str">
        <f>LOOKUP($B:$B,'М-лист'!$B:$B,'М-лист'!S:S)</f>
        <v>УЛЬЯНКИНА
Влада, 1999</v>
      </c>
      <c r="D15" s="39" t="str">
        <f>LOOKUP($B:$B,'М-лист'!$B:$B,'М-лист'!E:E)</f>
        <v>б/р</v>
      </c>
      <c r="E15" s="39" t="str">
        <f>LOOKUP($B:$B,'М-лист'!$B:$B,'М-лист'!F:F)</f>
        <v>0</v>
      </c>
      <c r="F15" s="71" t="str">
        <f>LOOKUP($B:$B,'М-лист'!$B:$B,'М-лист'!R:R)</f>
        <v>СКАЗКА - 01, коб., рыж., кустан., Слайд - Забота, Казахстан</v>
      </c>
      <c r="G15" s="39" t="str">
        <f>LOOKUP($B:$B,'М-лист'!$B:$B,'М-лист'!H:H)</f>
        <v>004339</v>
      </c>
      <c r="H15" s="39" t="str">
        <f>LOOKUP($B:$B,'М-лист'!$B:$B,'М-лист'!N:N)</f>
        <v>ОБУ "КСК РИФЕЙ"</v>
      </c>
      <c r="I15" s="39" t="str">
        <f>LOOKUP($B:$B,'М-лист'!$B:$B,'М-лист'!O:O)</f>
        <v>Челяб.обл.       КСК РИФЕЙ</v>
      </c>
      <c r="J15" s="162">
        <v>3</v>
      </c>
      <c r="K15" s="164">
        <v>104.2</v>
      </c>
      <c r="L15" s="162"/>
      <c r="M15" s="164">
        <v>0</v>
      </c>
      <c r="N15" s="162"/>
      <c r="O15" s="166"/>
      <c r="P15" s="74"/>
    </row>
    <row r="16" spans="1:16" ht="38.25" x14ac:dyDescent="0.25">
      <c r="A16" s="90">
        <v>9</v>
      </c>
      <c r="B16" s="26">
        <v>25</v>
      </c>
      <c r="C16" s="70" t="str">
        <f>LOOKUP($B:$B,'М-лист'!$B:$B,'М-лист'!S:S)</f>
        <v>МУРЫГИНА
Ольга, 1994</v>
      </c>
      <c r="D16" s="39">
        <f>LOOKUP($B:$B,'М-лист'!$B:$B,'М-лист'!E:E)</f>
        <v>1</v>
      </c>
      <c r="E16" s="39" t="str">
        <f>LOOKUP($B:$B,'М-лист'!$B:$B,'М-лист'!F:F)</f>
        <v>016994</v>
      </c>
      <c r="F16" s="71" t="str">
        <f>LOOKUP($B:$B,'М-лист'!$B:$B,'М-лист'!R:R)</f>
        <v>ЭНВЕР ПАША - 98 , жер., ворон., рус.рыс., Эстония - Полюс, Новосиб.обл</v>
      </c>
      <c r="G16" s="39" t="str">
        <f>LOOKUP($B:$B,'М-лист'!$B:$B,'М-лист'!H:H)</f>
        <v>005917</v>
      </c>
      <c r="H16" s="39" t="str">
        <f>LOOKUP($B:$B,'М-лист'!$B:$B,'М-лист'!N:N)</f>
        <v>ОБУ "КСК РИФЕЙ"</v>
      </c>
      <c r="I16" s="61" t="str">
        <f>LOOKUP($B:$B,'М-лист'!$B:$B,'М-лист'!O:O)</f>
        <v>Челяб.обл.       КСК РИФЕЙ</v>
      </c>
      <c r="J16" s="162">
        <v>4</v>
      </c>
      <c r="K16" s="164">
        <v>94.85</v>
      </c>
      <c r="L16" s="162"/>
      <c r="M16" s="164">
        <v>0</v>
      </c>
      <c r="N16" s="162"/>
      <c r="O16" s="166"/>
      <c r="P16" s="74"/>
    </row>
    <row r="17" spans="1:16" ht="25.5" x14ac:dyDescent="0.25">
      <c r="A17" s="90">
        <v>10</v>
      </c>
      <c r="B17" s="26">
        <v>21</v>
      </c>
      <c r="C17" s="70" t="str">
        <f>LOOKUP($B:$B,'М-лист'!$B:$B,'М-лист'!S:S)</f>
        <v xml:space="preserve">ГОНЧАРОВА 
Ольга, </v>
      </c>
      <c r="D17" s="39" t="str">
        <f>LOOKUP($B:$B,'М-лист'!$B:$B,'М-лист'!E:E)</f>
        <v>б/р</v>
      </c>
      <c r="E17" s="39" t="str">
        <f>LOOKUP($B:$B,'М-лист'!$B:$B,'М-лист'!F:F)</f>
        <v>0</v>
      </c>
      <c r="F17" s="71" t="str">
        <f>LOOKUP($B:$B,'М-лист'!$B:$B,'М-лист'!R:R)</f>
        <v xml:space="preserve">ОВЕРОН - , , , , , </v>
      </c>
      <c r="G17" s="39">
        <f>LOOKUP($B:$B,'М-лист'!$B:$B,'М-лист'!H:H)</f>
        <v>0</v>
      </c>
      <c r="H17" s="39" t="str">
        <f>LOOKUP($B:$B,'М-лист'!$B:$B,'М-лист'!N:N)</f>
        <v>Федерация Пятиборья</v>
      </c>
      <c r="I17" s="39" t="str">
        <f>LOOKUP($B:$B,'М-лист'!$B:$B,'М-лист'!O:O)</f>
        <v>Челяб.обл.
КСК "РИФЕЙ"</v>
      </c>
      <c r="J17" s="168" t="s">
        <v>213</v>
      </c>
      <c r="K17" s="169"/>
      <c r="L17" s="168"/>
      <c r="M17" s="170"/>
      <c r="N17" s="168"/>
      <c r="O17" s="166"/>
      <c r="P17" s="74"/>
    </row>
    <row r="18" spans="1:16" ht="25.5" x14ac:dyDescent="0.25">
      <c r="A18" s="90">
        <v>11</v>
      </c>
      <c r="B18" s="26">
        <v>44</v>
      </c>
      <c r="C18" s="70" t="str">
        <f>LOOKUP($B:$B,'М-лист'!$B:$B,'М-лист'!S:S)</f>
        <v>НАДЕЕВА 
Жанна, 1998</v>
      </c>
      <c r="D18" s="39">
        <f>LOOKUP($B:$B,'М-лист'!$B:$B,'М-лист'!E:E)</f>
        <v>2</v>
      </c>
      <c r="E18" s="39" t="str">
        <f>LOOKUP($B:$B,'М-лист'!$B:$B,'М-лист'!F:F)</f>
        <v>0</v>
      </c>
      <c r="F18" s="71" t="str">
        <f>LOOKUP($B:$B,'М-лист'!$B:$B,'М-лист'!R:R)</f>
        <v>ЗАБАВА - 07, коб., т/сер, п/рыс., не изв., Челяб.обл.</v>
      </c>
      <c r="G18" s="39" t="str">
        <f>LOOKUP($B:$B,'М-лист'!$B:$B,'М-лист'!H:H)</f>
        <v>0</v>
      </c>
      <c r="H18" s="39" t="str">
        <f>LOOKUP($B:$B,'М-лист'!$B:$B,'М-лист'!N:N)</f>
        <v>ОБУ "КСК РИФЕЙ"</v>
      </c>
      <c r="I18" s="39" t="str">
        <f>LOOKUP($B:$B,'М-лист'!$B:$B,'М-лист'!O:O)</f>
        <v>Челяб.обл.       КСК РИФЕЙ</v>
      </c>
      <c r="J18" s="168" t="s">
        <v>214</v>
      </c>
      <c r="K18" s="169"/>
      <c r="L18" s="171"/>
      <c r="M18" s="170"/>
      <c r="N18" s="172"/>
      <c r="O18" s="166"/>
      <c r="P18" s="74"/>
    </row>
    <row r="19" spans="1:16" ht="38.25" x14ac:dyDescent="0.25">
      <c r="A19" s="90">
        <v>11</v>
      </c>
      <c r="B19" s="26">
        <v>43</v>
      </c>
      <c r="C19" s="70" t="str">
        <f>LOOKUP($B:$B,'М-лист'!$B:$B,'М-лист'!S:S)</f>
        <v>СОКОЛОВА
Анна, 1996</v>
      </c>
      <c r="D19" s="39" t="str">
        <f>LOOKUP($B:$B,'М-лист'!$B:$B,'М-лист'!E:E)</f>
        <v>б/р</v>
      </c>
      <c r="E19" s="39">
        <f>LOOKUP($B:$B,'М-лист'!$B:$B,'М-лист'!F:F)</f>
        <v>0</v>
      </c>
      <c r="F19" s="71" t="str">
        <f>LOOKUP($B:$B,'М-лист'!$B:$B,'М-лист'!R:R)</f>
        <v>РЕБЕККА - 01 , коб., рыж., 1/2 Укр.верх., Резистор - Британия, не изв.</v>
      </c>
      <c r="G19" s="39">
        <f>LOOKUP($B:$B,'М-лист'!$B:$B,'М-лист'!H:H)</f>
        <v>0</v>
      </c>
      <c r="H19" s="39" t="str">
        <f>LOOKUP($B:$B,'М-лист'!$B:$B,'М-лист'!N:N)</f>
        <v>ОБУ "КСК РИФЕЙ"</v>
      </c>
      <c r="I19" s="39" t="str">
        <f>LOOKUP($B:$B,'М-лист'!$B:$B,'М-лист'!O:O)</f>
        <v>Челяб.обл.       КСК РИФЕЙ</v>
      </c>
      <c r="J19" s="168" t="s">
        <v>215</v>
      </c>
      <c r="K19" s="169"/>
      <c r="L19" s="171"/>
      <c r="M19" s="170"/>
      <c r="N19" s="172"/>
      <c r="O19" s="166"/>
      <c r="P19" s="74"/>
    </row>
    <row r="20" spans="1:16" x14ac:dyDescent="0.25">
      <c r="A20" s="64"/>
      <c r="B20" s="27"/>
      <c r="C20" s="33"/>
      <c r="D20" s="28"/>
      <c r="E20" s="28"/>
      <c r="F20" s="82"/>
      <c r="G20" s="28"/>
      <c r="H20" s="28"/>
      <c r="I20" s="28"/>
      <c r="J20" s="74"/>
      <c r="K20" s="74"/>
      <c r="L20" s="74"/>
      <c r="M20" s="36"/>
      <c r="N20" s="74"/>
      <c r="P20" s="74"/>
    </row>
    <row r="21" spans="1:16" x14ac:dyDescent="0.25">
      <c r="A21" s="161" t="s">
        <v>221</v>
      </c>
      <c r="B21" s="27"/>
      <c r="C21" s="33"/>
      <c r="D21" s="28"/>
      <c r="E21" s="28"/>
      <c r="F21" s="82"/>
      <c r="G21" s="28"/>
      <c r="H21" s="28"/>
      <c r="I21" s="28"/>
      <c r="J21" s="74"/>
      <c r="K21" s="74"/>
      <c r="L21" s="74"/>
      <c r="M21" s="36"/>
      <c r="N21" s="74"/>
      <c r="P21" s="74"/>
    </row>
    <row r="22" spans="1:16" x14ac:dyDescent="0.25">
      <c r="A22" s="161" t="s">
        <v>222</v>
      </c>
      <c r="B22" s="27"/>
      <c r="C22" s="33"/>
      <c r="D22" s="28"/>
      <c r="E22" s="28"/>
      <c r="F22" s="82"/>
      <c r="G22" s="28"/>
      <c r="H22" s="28"/>
      <c r="I22" s="28"/>
      <c r="J22" s="74"/>
      <c r="K22" s="74"/>
      <c r="L22" s="74"/>
      <c r="M22" s="36"/>
      <c r="N22" s="74"/>
      <c r="P22" s="74"/>
    </row>
    <row r="23" spans="1:16" x14ac:dyDescent="0.25">
      <c r="A23" s="175"/>
      <c r="B23" s="27"/>
      <c r="C23" s="33"/>
      <c r="D23" s="28"/>
      <c r="E23" s="28"/>
      <c r="F23" s="82"/>
      <c r="G23" s="28"/>
      <c r="H23" s="28"/>
      <c r="I23" s="28"/>
      <c r="J23" s="74"/>
      <c r="K23" s="74"/>
      <c r="L23" s="74"/>
      <c r="M23" s="36"/>
      <c r="N23" s="74"/>
      <c r="P23" s="74"/>
    </row>
    <row r="24" spans="1:16" ht="20.25" x14ac:dyDescent="0.25">
      <c r="A24" s="31" t="s">
        <v>196</v>
      </c>
      <c r="B24" s="80"/>
      <c r="C24" s="80"/>
      <c r="D24" s="80"/>
      <c r="E24" s="80"/>
      <c r="F24" s="80"/>
      <c r="G24" s="80"/>
      <c r="H24" s="81"/>
      <c r="I24" s="81"/>
      <c r="J24" s="80"/>
      <c r="K24" s="80"/>
      <c r="L24" s="80"/>
      <c r="M24" s="80"/>
      <c r="N24" s="80"/>
      <c r="P24" s="74"/>
    </row>
    <row r="25" spans="1:16" ht="18" x14ac:dyDescent="0.25">
      <c r="A25" s="183" t="s">
        <v>70</v>
      </c>
      <c r="B25" s="80"/>
      <c r="C25" s="80"/>
      <c r="D25" s="80"/>
      <c r="E25" s="80"/>
      <c r="F25" s="80"/>
      <c r="G25" s="80"/>
      <c r="H25" s="81"/>
      <c r="I25" s="81"/>
      <c r="J25" s="80"/>
      <c r="K25" s="80"/>
      <c r="L25" s="80"/>
      <c r="M25" s="80"/>
      <c r="N25" s="80"/>
      <c r="P25" s="74"/>
    </row>
    <row r="26" spans="1:16" ht="15.75" x14ac:dyDescent="0.25">
      <c r="A26" s="184" t="s">
        <v>200</v>
      </c>
      <c r="B26" s="80"/>
      <c r="C26" s="80"/>
      <c r="D26" s="80"/>
      <c r="E26" s="80"/>
      <c r="F26" s="80"/>
      <c r="G26" s="80"/>
      <c r="H26" s="81"/>
      <c r="I26" s="81"/>
      <c r="J26" s="80"/>
      <c r="K26" s="80"/>
      <c r="L26" s="80"/>
      <c r="M26" s="80"/>
      <c r="N26" s="80"/>
      <c r="P26" s="74"/>
    </row>
    <row r="27" spans="1:16" x14ac:dyDescent="0.25">
      <c r="A27" s="63" t="s">
        <v>223</v>
      </c>
      <c r="B27" s="80"/>
      <c r="C27" s="80"/>
      <c r="D27" s="80"/>
      <c r="E27" s="80"/>
      <c r="F27" s="80"/>
      <c r="G27" s="80"/>
      <c r="H27" s="81"/>
      <c r="I27" s="81"/>
      <c r="J27" s="80"/>
      <c r="K27" s="80"/>
      <c r="L27" s="80"/>
      <c r="M27" s="80"/>
      <c r="N27" s="80"/>
      <c r="P27" s="74"/>
    </row>
    <row r="28" spans="1:16" ht="18" x14ac:dyDescent="0.25">
      <c r="A28" s="79" t="s">
        <v>71</v>
      </c>
      <c r="G28" s="67"/>
      <c r="H28" s="67"/>
      <c r="M28" s="25" t="s">
        <v>197</v>
      </c>
      <c r="N28" s="185"/>
      <c r="P28" s="74"/>
    </row>
    <row r="29" spans="1:16" ht="15" customHeight="1" x14ac:dyDescent="0.25">
      <c r="A29" s="200" t="s">
        <v>72</v>
      </c>
      <c r="B29" s="201" t="s">
        <v>73</v>
      </c>
      <c r="C29" s="200" t="s">
        <v>74</v>
      </c>
      <c r="D29" s="202" t="s">
        <v>75</v>
      </c>
      <c r="E29" s="200" t="s">
        <v>76</v>
      </c>
      <c r="F29" s="200" t="s">
        <v>77</v>
      </c>
      <c r="G29" s="200" t="s">
        <v>76</v>
      </c>
      <c r="H29" s="200" t="s">
        <v>16</v>
      </c>
      <c r="I29" s="200" t="s">
        <v>78</v>
      </c>
      <c r="J29" s="199" t="s">
        <v>219</v>
      </c>
      <c r="K29" s="199"/>
      <c r="L29" s="199" t="s">
        <v>210</v>
      </c>
      <c r="M29" s="199"/>
      <c r="N29" s="203" t="s">
        <v>138</v>
      </c>
      <c r="P29" s="74"/>
    </row>
    <row r="30" spans="1:16" ht="24" customHeight="1" x14ac:dyDescent="0.25">
      <c r="A30" s="200"/>
      <c r="B30" s="201"/>
      <c r="C30" s="200"/>
      <c r="D30" s="202"/>
      <c r="E30" s="200"/>
      <c r="F30" s="200"/>
      <c r="G30" s="200"/>
      <c r="H30" s="200"/>
      <c r="I30" s="200"/>
      <c r="J30" s="34" t="s">
        <v>139</v>
      </c>
      <c r="K30" s="35" t="s">
        <v>106</v>
      </c>
      <c r="L30" s="34" t="s">
        <v>211</v>
      </c>
      <c r="M30" s="34" t="s">
        <v>106</v>
      </c>
      <c r="N30" s="203"/>
      <c r="P30" s="74"/>
    </row>
    <row r="31" spans="1:16" ht="51" x14ac:dyDescent="0.25">
      <c r="A31" s="90">
        <v>1</v>
      </c>
      <c r="B31" s="26">
        <v>38</v>
      </c>
      <c r="C31" s="70" t="str">
        <f>LOOKUP($B:$B,'М-лист'!$B:$B,'М-лист'!S:S)</f>
        <v>ТАГИРОВ
Глеб, 2000</v>
      </c>
      <c r="D31" s="39">
        <f>LOOKUP($B:$B,'М-лист'!$B:$B,'М-лист'!E:E)</f>
        <v>3</v>
      </c>
      <c r="E31" s="39" t="str">
        <f>LOOKUP($B:$B,'М-лист'!$B:$B,'М-лист'!F:F)</f>
        <v>0</v>
      </c>
      <c r="F31" s="71" t="str">
        <f>LOOKUP($B:$B,'М-лист'!$B:$B,'М-лист'!R:R)</f>
        <v>ЕВРОКОММЕРС ВАЛЕНСИЯ - 02, мер., гнед., KWPN, Тангело Ван де Зютхофе, Голландия</v>
      </c>
      <c r="G31" s="39" t="str">
        <f>LOOKUP($B:$B,'М-лист'!$B:$B,'М-лист'!H:H)</f>
        <v>006950</v>
      </c>
      <c r="H31" s="47" t="str">
        <f>LOOKUP($B:$B,'М-лист'!$B:$B,'М-лист'!N:N)</f>
        <v>Захарова А.Ш.</v>
      </c>
      <c r="I31" s="47" t="str">
        <f>LOOKUP($B:$B,'М-лист'!$B:$B,'М-лист'!O:O)</f>
        <v>Свердловская обл.</v>
      </c>
      <c r="J31" s="162">
        <v>0</v>
      </c>
      <c r="K31" s="162">
        <v>63.88</v>
      </c>
      <c r="L31" s="162">
        <v>0</v>
      </c>
      <c r="M31" s="162">
        <v>37.22</v>
      </c>
      <c r="N31" s="165">
        <v>3</v>
      </c>
      <c r="O31" s="173"/>
      <c r="P31" s="74"/>
    </row>
    <row r="32" spans="1:16" ht="38.25" x14ac:dyDescent="0.25">
      <c r="A32" s="90">
        <v>2</v>
      </c>
      <c r="B32" s="26">
        <v>30</v>
      </c>
      <c r="C32" s="70" t="str">
        <f>LOOKUP($B:$B,'М-лист'!$B:$B,'М-лист'!S:S)</f>
        <v>ТАГИРОВ
Глеб, 2000</v>
      </c>
      <c r="D32" s="39">
        <f>LOOKUP($B:$B,'М-лист'!$B:$B,'М-лист'!E:E)</f>
        <v>3</v>
      </c>
      <c r="E32" s="39" t="str">
        <f>LOOKUP($B:$B,'М-лист'!$B:$B,'М-лист'!F:F)</f>
        <v>0</v>
      </c>
      <c r="F32" s="71" t="str">
        <f>LOOKUP($B:$B,'М-лист'!$B:$B,'М-лист'!R:R)</f>
        <v>КАССИНА - 02, коб., сер., голшт., Кассини 1 - Хай Лайт, Германия</v>
      </c>
      <c r="G32" s="39" t="str">
        <f>LOOKUP($B:$B,'М-лист'!$B:$B,'М-лист'!H:H)</f>
        <v>006558</v>
      </c>
      <c r="H32" s="47" t="str">
        <f>LOOKUP($B:$B,'М-лист'!$B:$B,'М-лист'!N:N)</f>
        <v>Захарова А.Ш.</v>
      </c>
      <c r="I32" s="47" t="str">
        <f>LOOKUP($B:$B,'М-лист'!$B:$B,'М-лист'!O:O)</f>
        <v>Свердловская обл.</v>
      </c>
      <c r="J32" s="162">
        <v>4</v>
      </c>
      <c r="K32" s="162">
        <v>62.43</v>
      </c>
      <c r="L32" s="162"/>
      <c r="M32" s="162">
        <v>0</v>
      </c>
      <c r="N32" s="162"/>
      <c r="O32" s="173"/>
      <c r="P32" s="74"/>
    </row>
    <row r="33" spans="1:16" ht="38.25" x14ac:dyDescent="0.25">
      <c r="A33" s="90">
        <v>3</v>
      </c>
      <c r="B33" s="26">
        <v>34</v>
      </c>
      <c r="C33" s="70" t="str">
        <f>LOOKUP($B:$B,'М-лист'!$B:$B,'М-лист'!S:S)</f>
        <v>АГАЛАКОВА
Полина, 2000</v>
      </c>
      <c r="D33" s="39">
        <f>LOOKUP($B:$B,'М-лист'!$B:$B,'М-лист'!E:E)</f>
        <v>3</v>
      </c>
      <c r="E33" s="39" t="str">
        <f>LOOKUP($B:$B,'М-лист'!$B:$B,'М-лист'!F:F)</f>
        <v>0</v>
      </c>
      <c r="F33" s="71" t="str">
        <f>LOOKUP($B:$B,'М-лист'!$B:$B,'М-лист'!R:R)</f>
        <v>БЛИК - 95, мер., бурый, буден., Бэкк - Испытанная 75, Калужск.обл</v>
      </c>
      <c r="G33" s="39" t="str">
        <f>LOOKUP($B:$B,'М-лист'!$B:$B,'М-лист'!H:H)</f>
        <v>006738</v>
      </c>
      <c r="H33" s="47" t="str">
        <f>LOOKUP($B:$B,'М-лист'!$B:$B,'М-лист'!N:N)</f>
        <v>Захарова А.Ш.</v>
      </c>
      <c r="I33" s="47" t="str">
        <f>LOOKUP($B:$B,'М-лист'!$B:$B,'М-лист'!O:O)</f>
        <v>Свердловская обл.</v>
      </c>
      <c r="J33" s="162">
        <v>4</v>
      </c>
      <c r="K33" s="162">
        <v>59.88</v>
      </c>
      <c r="L33" s="162"/>
      <c r="M33" s="162">
        <v>0</v>
      </c>
      <c r="N33" s="162"/>
      <c r="O33" s="173"/>
      <c r="P33" s="74"/>
    </row>
    <row r="34" spans="1:16" ht="38.25" x14ac:dyDescent="0.25">
      <c r="A34" s="90">
        <v>4</v>
      </c>
      <c r="B34" s="26">
        <v>17</v>
      </c>
      <c r="C34" s="70" t="str">
        <f>LOOKUP($B:$B,'М-лист'!$B:$B,'М-лист'!S:S)</f>
        <v>РОМАНОВА
Анна, 1996</v>
      </c>
      <c r="D34" s="39">
        <f>LOOKUP($B:$B,'М-лист'!$B:$B,'М-лист'!E:E)</f>
        <v>3</v>
      </c>
      <c r="E34" s="39" t="str">
        <f>LOOKUP($B:$B,'М-лист'!$B:$B,'М-лист'!F:F)</f>
        <v>018696</v>
      </c>
      <c r="F34" s="71" t="str">
        <f>LOOKUP($B:$B,'М-лист'!$B:$B,'М-лист'!R:R)</f>
        <v>РАФАЭЛЛО - 04, мер., рыж., буден., Румб - Энергия, к/з "Донской", Ростовская обл.</v>
      </c>
      <c r="G34" s="39" t="str">
        <f>LOOKUP($B:$B,'М-лист'!$B:$B,'М-лист'!H:H)</f>
        <v>007754</v>
      </c>
      <c r="H34" s="47" t="str">
        <f>LOOKUP($B:$B,'М-лист'!$B:$B,'М-лист'!N:N)</f>
        <v>ОБУ "КСК РИФЕЙ"</v>
      </c>
      <c r="I34" s="47" t="str">
        <f>LOOKUP($B:$B,'М-лист'!$B:$B,'М-лист'!O:O)</f>
        <v>Челяб.обл.       КСК РИФЕЙ</v>
      </c>
      <c r="J34" s="162">
        <v>7</v>
      </c>
      <c r="K34" s="162">
        <v>85.09</v>
      </c>
      <c r="L34" s="162"/>
      <c r="M34" s="162">
        <v>0</v>
      </c>
      <c r="N34" s="162"/>
      <c r="O34" s="167"/>
      <c r="P34" s="74"/>
    </row>
    <row r="35" spans="1:16" ht="38.25" x14ac:dyDescent="0.25">
      <c r="A35" s="90">
        <v>5</v>
      </c>
      <c r="B35" s="26">
        <v>3</v>
      </c>
      <c r="C35" s="70" t="str">
        <f>LOOKUP($B:$B,'М-лист'!$B:$B,'М-лист'!S:S)</f>
        <v>САФИНА
Эльза, 2000</v>
      </c>
      <c r="D35" s="39" t="str">
        <f>LOOKUP($B:$B,'М-лист'!$B:$B,'М-лист'!E:E)</f>
        <v>б/р</v>
      </c>
      <c r="E35" s="39">
        <f>LOOKUP($B:$B,'М-лист'!$B:$B,'М-лист'!F:F)</f>
        <v>0</v>
      </c>
      <c r="F35" s="71" t="str">
        <f>LOOKUP($B:$B,'М-лист'!$B:$B,'М-лист'!R:R)</f>
        <v>СКАЗКА - 01, коб., рыж., кустан., Слайд - Забота, Казахстан</v>
      </c>
      <c r="G35" s="39" t="str">
        <f>LOOKUP($B:$B,'М-лист'!$B:$B,'М-лист'!H:H)</f>
        <v>004339</v>
      </c>
      <c r="H35" s="47" t="str">
        <f>LOOKUP($B:$B,'М-лист'!$B:$B,'М-лист'!N:N)</f>
        <v>ОГУ КСК РИФЕЙ</v>
      </c>
      <c r="I35" s="47" t="str">
        <f>LOOKUP($B:$B,'М-лист'!$B:$B,'М-лист'!O:O)</f>
        <v>Челяб.обл.       КСК РИФЕЙ</v>
      </c>
      <c r="J35" s="162">
        <v>7</v>
      </c>
      <c r="K35" s="162">
        <v>92.36</v>
      </c>
      <c r="L35" s="162"/>
      <c r="M35" s="162">
        <v>0</v>
      </c>
      <c r="N35" s="162"/>
      <c r="O35" s="173"/>
      <c r="P35" s="74"/>
    </row>
    <row r="36" spans="1:16" ht="38.25" x14ac:dyDescent="0.25">
      <c r="A36" s="90">
        <v>6</v>
      </c>
      <c r="B36" s="26">
        <v>7</v>
      </c>
      <c r="C36" s="70" t="str">
        <f>LOOKUP($B:$B,'М-лист'!$B:$B,'М-лист'!S:S)</f>
        <v>ТУРАЕВА
Мадина, 1997</v>
      </c>
      <c r="D36" s="39">
        <f>LOOKUP($B:$B,'М-лист'!$B:$B,'М-лист'!E:E)</f>
        <v>3</v>
      </c>
      <c r="E36" s="39" t="str">
        <f>LOOKUP($B:$B,'М-лист'!$B:$B,'М-лист'!F:F)</f>
        <v>019297</v>
      </c>
      <c r="F36" s="71" t="str">
        <f>LOOKUP($B:$B,'М-лист'!$B:$B,'М-лист'!R:R)</f>
        <v>РЕБЕККА - 01 , коб., рыж., 1/2 Укр.верхов., Резистор - Британия, не изв.</v>
      </c>
      <c r="G36" s="39">
        <f>LOOKUP($B:$B,'М-лист'!$B:$B,'М-лист'!H:H)</f>
        <v>0</v>
      </c>
      <c r="H36" s="47" t="str">
        <f>LOOKUP($B:$B,'М-лист'!$B:$B,'М-лист'!N:N)</f>
        <v>ОБУ "КСК РИФЕЙ"</v>
      </c>
      <c r="I36" s="47" t="str">
        <f>LOOKUP($B:$B,'М-лист'!$B:$B,'М-лист'!O:O)</f>
        <v>Челяб.обл.       КСК РИФЕЙ</v>
      </c>
      <c r="J36" s="162">
        <v>7</v>
      </c>
      <c r="K36" s="162">
        <v>100.05</v>
      </c>
      <c r="L36" s="162"/>
      <c r="M36" s="162">
        <v>0</v>
      </c>
      <c r="N36" s="162"/>
      <c r="O36" s="173"/>
      <c r="P36" s="74"/>
    </row>
    <row r="37" spans="1:16" ht="38.25" x14ac:dyDescent="0.25">
      <c r="A37" s="90">
        <v>7</v>
      </c>
      <c r="B37" s="26">
        <v>5</v>
      </c>
      <c r="C37" s="70" t="str">
        <f>LOOKUP($B:$B,'М-лист'!$B:$B,'М-лист'!S:S)</f>
        <v>ЗЫКОВА
Мария, 1998</v>
      </c>
      <c r="D37" s="39" t="str">
        <f>LOOKUP($B:$B,'М-лист'!$B:$B,'М-лист'!E:E)</f>
        <v>б/р</v>
      </c>
      <c r="E37" s="39">
        <f>LOOKUP($B:$B,'М-лист'!$B:$B,'М-лист'!F:F)</f>
        <v>0</v>
      </c>
      <c r="F37" s="71" t="str">
        <f>LOOKUP($B:$B,'М-лист'!$B:$B,'М-лист'!R:R)</f>
        <v>СКАЗКА - 01, коб., рыж., кустан., Слайд - Забота, Казахстан</v>
      </c>
      <c r="G37" s="39" t="str">
        <f>LOOKUP($B:$B,'М-лист'!$B:$B,'М-лист'!H:H)</f>
        <v>004339</v>
      </c>
      <c r="H37" s="47" t="str">
        <f>LOOKUP($B:$B,'М-лист'!$B:$B,'М-лист'!N:N)</f>
        <v>ОБУ "КСК РИФЕЙ"</v>
      </c>
      <c r="I37" s="47" t="str">
        <f>LOOKUP($B:$B,'М-лист'!$B:$B,'М-лист'!O:O)</f>
        <v>Челяб.обл.       КСК РИФЕЙ</v>
      </c>
      <c r="J37" s="162">
        <v>13</v>
      </c>
      <c r="K37" s="162">
        <v>111.56</v>
      </c>
      <c r="L37" s="162"/>
      <c r="M37" s="162">
        <v>0</v>
      </c>
      <c r="N37" s="162"/>
      <c r="O37" s="173"/>
      <c r="P37" s="74"/>
    </row>
    <row r="38" spans="1:16" ht="38.25" x14ac:dyDescent="0.25">
      <c r="A38" s="90">
        <v>8</v>
      </c>
      <c r="B38" s="26">
        <v>19</v>
      </c>
      <c r="C38" s="70" t="str">
        <f>LOOKUP($B:$B,'М-лист'!$B:$B,'М-лист'!S:S)</f>
        <v>ШУГАЕВА
Юлия, 1999</v>
      </c>
      <c r="D38" s="39" t="str">
        <f>LOOKUP($B:$B,'М-лист'!$B:$B,'М-лист'!E:E)</f>
        <v>б/р</v>
      </c>
      <c r="E38" s="39" t="str">
        <f>LOOKUP($B:$B,'М-лист'!$B:$B,'М-лист'!F:F)</f>
        <v>009799</v>
      </c>
      <c r="F38" s="71" t="str">
        <f>LOOKUP($B:$B,'М-лист'!$B:$B,'М-лист'!R:R)</f>
        <v>ЭМБАРГО - 01 , мер., рыж., англо-трк, Блеф-Экстра, Свердловская область</v>
      </c>
      <c r="G38" s="39" t="str">
        <f>LOOKUP($B:$B,'М-лист'!$B:$B,'М-лист'!H:H)</f>
        <v>005911</v>
      </c>
      <c r="H38" s="47" t="str">
        <f>LOOKUP($B:$B,'М-лист'!$B:$B,'М-лист'!N:N)</f>
        <v>ОБУ "КСК РИФЕЙ"</v>
      </c>
      <c r="I38" s="47" t="str">
        <f>LOOKUP($B:$B,'М-лист'!$B:$B,'М-лист'!O:O)</f>
        <v>Челяб.обл.       КСК РИФЕЙ</v>
      </c>
      <c r="J38" s="168" t="s">
        <v>217</v>
      </c>
      <c r="K38" s="168"/>
      <c r="L38" s="168"/>
      <c r="M38" s="168"/>
      <c r="N38" s="171"/>
      <c r="P38" s="74"/>
    </row>
    <row r="39" spans="1:16" ht="38.25" x14ac:dyDescent="0.25">
      <c r="A39" s="90">
        <v>9</v>
      </c>
      <c r="B39" s="26">
        <v>15</v>
      </c>
      <c r="C39" s="70" t="str">
        <f>LOOKUP($B:$B,'М-лист'!$B:$B,'М-лист'!S:S)</f>
        <v>ПЛЕШАКОВА 
Кристина, 1997</v>
      </c>
      <c r="D39" s="39" t="str">
        <f>LOOKUP($B:$B,'М-лист'!$B:$B,'М-лист'!E:E)</f>
        <v>б/р</v>
      </c>
      <c r="E39" s="39" t="str">
        <f>LOOKUP($B:$B,'М-лист'!$B:$B,'М-лист'!F:F)</f>
        <v>0</v>
      </c>
      <c r="F39" s="71" t="str">
        <f>LOOKUP($B:$B,'М-лист'!$B:$B,'М-лист'!R:R)</f>
        <v>РЕБЕККА - 01 , коб., рыж., 1/2 Укр.верх., Резистор - Британия, не изв.</v>
      </c>
      <c r="G39" s="39">
        <f>LOOKUP($B:$B,'М-лист'!$B:$B,'М-лист'!H:H)</f>
        <v>0</v>
      </c>
      <c r="H39" s="47" t="str">
        <f>LOOKUP($B:$B,'М-лист'!$B:$B,'М-лист'!N:N)</f>
        <v>ОБУ "КСК РИФЕЙ"</v>
      </c>
      <c r="I39" s="47" t="str">
        <f>LOOKUP($B:$B,'М-лист'!$B:$B,'М-лист'!O:O)</f>
        <v>Челяб.обл.       КСК РИФЕЙ</v>
      </c>
      <c r="J39" s="168" t="s">
        <v>217</v>
      </c>
      <c r="K39" s="168"/>
      <c r="L39" s="168"/>
      <c r="M39" s="168"/>
      <c r="N39" s="168"/>
      <c r="P39" s="74"/>
    </row>
    <row r="40" spans="1:16" ht="38.25" x14ac:dyDescent="0.25">
      <c r="A40" s="90">
        <v>10</v>
      </c>
      <c r="B40" s="26">
        <v>6</v>
      </c>
      <c r="C40" s="70" t="str">
        <f>LOOKUP($B:$B,'М-лист'!$B:$B,'М-лист'!S:S)</f>
        <v>СОРОКИНА
Мария, 1998</v>
      </c>
      <c r="D40" s="39" t="str">
        <f>LOOKUP($B:$B,'М-лист'!$B:$B,'М-лист'!E:E)</f>
        <v>б/р</v>
      </c>
      <c r="E40" s="39">
        <f>LOOKUP($B:$B,'М-лист'!$B:$B,'М-лист'!F:F)</f>
        <v>0</v>
      </c>
      <c r="F40" s="71" t="str">
        <f>LOOKUP($B:$B,'М-лист'!$B:$B,'М-лист'!R:R)</f>
        <v>ЭМБАРГО - 01 , мер., рыж., англо-трк, Блеф-Экстра, Свердловская область</v>
      </c>
      <c r="G40" s="39" t="str">
        <f>LOOKUP($B:$B,'М-лист'!$B:$B,'М-лист'!H:H)</f>
        <v>005911</v>
      </c>
      <c r="H40" s="47" t="str">
        <f>LOOKUP($B:$B,'М-лист'!$B:$B,'М-лист'!N:N)</f>
        <v>ОБУ "КСК РИФЕЙ"</v>
      </c>
      <c r="I40" s="47" t="str">
        <f>LOOKUP($B:$B,'М-лист'!$B:$B,'М-лист'!O:O)</f>
        <v>Челяб.обл.       КСК РИФЕЙ</v>
      </c>
      <c r="J40" s="168" t="s">
        <v>216</v>
      </c>
      <c r="K40" s="168"/>
      <c r="L40" s="168"/>
      <c r="M40" s="168"/>
      <c r="N40" s="168"/>
      <c r="O40" s="180"/>
      <c r="P40" s="74"/>
    </row>
    <row r="41" spans="1:16" x14ac:dyDescent="0.25">
      <c r="A41" s="175"/>
      <c r="B41" s="27"/>
      <c r="D41" s="28"/>
      <c r="E41" s="28"/>
      <c r="F41" s="82"/>
      <c r="G41" s="28"/>
      <c r="H41" s="73"/>
      <c r="I41" s="73"/>
      <c r="J41" s="161"/>
      <c r="K41" s="126"/>
      <c r="L41" s="126"/>
      <c r="M41" s="36"/>
      <c r="N41" s="74"/>
    </row>
    <row r="42" spans="1:16" x14ac:dyDescent="0.25">
      <c r="A42" s="161" t="s">
        <v>221</v>
      </c>
      <c r="B42" s="27"/>
      <c r="D42" s="28"/>
      <c r="E42" s="28"/>
      <c r="F42" s="82"/>
      <c r="G42" s="28"/>
      <c r="H42" s="73"/>
      <c r="I42" s="73"/>
      <c r="J42" s="161"/>
      <c r="K42" s="126"/>
      <c r="L42" s="126"/>
      <c r="M42" s="36"/>
      <c r="N42" s="74"/>
    </row>
    <row r="43" spans="1:16" x14ac:dyDescent="0.25">
      <c r="A43" s="161" t="s">
        <v>222</v>
      </c>
      <c r="B43" s="27"/>
      <c r="D43" s="28"/>
      <c r="E43" s="28"/>
      <c r="F43" s="82"/>
      <c r="G43" s="28"/>
      <c r="H43" s="73"/>
      <c r="I43" s="73"/>
      <c r="J43" s="161"/>
      <c r="K43" s="126"/>
      <c r="L43" s="126"/>
      <c r="M43" s="36"/>
      <c r="N43" s="74"/>
    </row>
    <row r="44" spans="1:16" ht="20.25" x14ac:dyDescent="0.25">
      <c r="A44" s="31" t="s">
        <v>196</v>
      </c>
      <c r="B44" s="186"/>
      <c r="C44" s="80"/>
      <c r="D44" s="187"/>
      <c r="E44" s="187"/>
      <c r="F44" s="187"/>
      <c r="G44" s="187"/>
      <c r="H44" s="188"/>
      <c r="I44" s="188"/>
      <c r="J44" s="189"/>
      <c r="K44" s="189"/>
      <c r="L44" s="189"/>
      <c r="M44" s="190"/>
      <c r="N44" s="94"/>
    </row>
    <row r="45" spans="1:16" ht="18" x14ac:dyDescent="0.25">
      <c r="A45" s="183" t="s">
        <v>70</v>
      </c>
      <c r="B45" s="186"/>
      <c r="C45" s="80"/>
      <c r="D45" s="187"/>
      <c r="E45" s="187"/>
      <c r="F45" s="187"/>
      <c r="G45" s="187"/>
      <c r="H45" s="188"/>
      <c r="I45" s="188"/>
      <c r="J45" s="189"/>
      <c r="K45" s="189"/>
      <c r="L45" s="189"/>
      <c r="M45" s="190"/>
      <c r="N45" s="94"/>
    </row>
    <row r="46" spans="1:16" ht="15.75" x14ac:dyDescent="0.25">
      <c r="A46" s="184" t="s">
        <v>200</v>
      </c>
      <c r="B46" s="186"/>
      <c r="C46" s="80"/>
      <c r="D46" s="187"/>
      <c r="E46" s="187"/>
      <c r="F46" s="187"/>
      <c r="G46" s="187"/>
      <c r="H46" s="188"/>
      <c r="I46" s="188"/>
      <c r="J46" s="189"/>
      <c r="K46" s="189"/>
      <c r="L46" s="189"/>
      <c r="M46" s="190"/>
      <c r="N46" s="94"/>
    </row>
    <row r="47" spans="1:16" ht="21" customHeight="1" x14ac:dyDescent="0.3">
      <c r="A47" s="63" t="s">
        <v>199</v>
      </c>
      <c r="B47" s="124"/>
      <c r="C47" s="80"/>
      <c r="D47" s="124"/>
      <c r="E47" s="124"/>
      <c r="F47" s="124"/>
      <c r="G47" s="124"/>
      <c r="H47" s="125"/>
      <c r="I47" s="125"/>
      <c r="J47" s="80"/>
      <c r="K47" s="80"/>
      <c r="L47" s="80"/>
      <c r="M47" s="80"/>
      <c r="N47" s="80"/>
    </row>
    <row r="48" spans="1:16" ht="18" x14ac:dyDescent="0.25">
      <c r="A48" s="79" t="s">
        <v>71</v>
      </c>
      <c r="G48" s="67"/>
      <c r="H48" s="67"/>
      <c r="M48" s="25" t="s">
        <v>197</v>
      </c>
      <c r="N48" s="185"/>
      <c r="P48" s="74"/>
    </row>
    <row r="49" spans="1:16" ht="15" customHeight="1" x14ac:dyDescent="0.25">
      <c r="A49" s="200" t="s">
        <v>72</v>
      </c>
      <c r="B49" s="201" t="s">
        <v>73</v>
      </c>
      <c r="C49" s="200" t="s">
        <v>74</v>
      </c>
      <c r="D49" s="202" t="s">
        <v>75</v>
      </c>
      <c r="E49" s="200" t="s">
        <v>76</v>
      </c>
      <c r="F49" s="200" t="s">
        <v>77</v>
      </c>
      <c r="G49" s="200" t="s">
        <v>76</v>
      </c>
      <c r="H49" s="200" t="s">
        <v>16</v>
      </c>
      <c r="I49" s="200" t="s">
        <v>78</v>
      </c>
      <c r="J49" s="199" t="s">
        <v>219</v>
      </c>
      <c r="K49" s="199"/>
      <c r="L49" s="199" t="s">
        <v>210</v>
      </c>
      <c r="M49" s="199"/>
      <c r="N49" s="203" t="s">
        <v>138</v>
      </c>
    </row>
    <row r="50" spans="1:16" ht="20.25" customHeight="1" x14ac:dyDescent="0.25">
      <c r="A50" s="200"/>
      <c r="B50" s="201"/>
      <c r="C50" s="200"/>
      <c r="D50" s="202"/>
      <c r="E50" s="200"/>
      <c r="F50" s="200"/>
      <c r="G50" s="200"/>
      <c r="H50" s="200"/>
      <c r="I50" s="200"/>
      <c r="J50" s="34" t="s">
        <v>139</v>
      </c>
      <c r="K50" s="35" t="s">
        <v>106</v>
      </c>
      <c r="L50" s="34" t="s">
        <v>211</v>
      </c>
      <c r="M50" s="34" t="s">
        <v>106</v>
      </c>
      <c r="N50" s="203"/>
    </row>
    <row r="51" spans="1:16" ht="38.25" x14ac:dyDescent="0.25">
      <c r="A51" s="90">
        <v>1</v>
      </c>
      <c r="B51" s="26">
        <v>22</v>
      </c>
      <c r="C51" s="70" t="str">
        <f>LOOKUP($B:$B,'М-лист'!$B:$B,'М-лист'!S:S)</f>
        <v xml:space="preserve">САФРОНОВА
Полина, </v>
      </c>
      <c r="D51" s="39">
        <f>LOOKUP($B:$B,'М-лист'!$B:$B,'М-лист'!E:E)</f>
        <v>2</v>
      </c>
      <c r="E51" s="39" t="str">
        <f>LOOKUP($B:$B,'М-лист'!$B:$B,'М-лист'!F:F)</f>
        <v>005884</v>
      </c>
      <c r="F51" s="71" t="str">
        <f>LOOKUP($B:$B,'М-лист'!$B:$B,'М-лист'!R:R)</f>
        <v>РУЗАННА - 05, коб., гнед., трк, Запад - Респирация, Краснодарский кр</v>
      </c>
      <c r="G51" s="39" t="str">
        <f>LOOKUP($B:$B,'М-лист'!$B:$B,'М-лист'!H:H)</f>
        <v>006122</v>
      </c>
      <c r="H51" s="39" t="str">
        <f>LOOKUP($B:$B,'М-лист'!$B:$B,'М-лист'!N:N)</f>
        <v>Федерация Пятиборья</v>
      </c>
      <c r="I51" s="39" t="str">
        <f>LOOKUP($B:$B,'М-лист'!$B:$B,'М-лист'!O:O)</f>
        <v>Челяб.обл.
КСК "РИФЕЙ"</v>
      </c>
      <c r="J51" s="162">
        <v>0</v>
      </c>
      <c r="K51" s="164">
        <v>68.66</v>
      </c>
      <c r="L51" s="162">
        <v>0</v>
      </c>
      <c r="M51" s="164">
        <v>30.02</v>
      </c>
      <c r="N51" s="165">
        <v>3</v>
      </c>
    </row>
    <row r="52" spans="1:16" ht="30.75" customHeight="1" x14ac:dyDescent="0.25">
      <c r="A52" s="90">
        <v>2</v>
      </c>
      <c r="B52" s="26">
        <v>42</v>
      </c>
      <c r="C52" s="70" t="str">
        <f>LOOKUP($B:$B,'М-лист'!$B:$B,'М-лист'!S:S)</f>
        <v>НИКОЛАЕНКО
Екатерина, 1995</v>
      </c>
      <c r="D52" s="39">
        <f>LOOKUP($B:$B,'М-лист'!$B:$B,'М-лист'!E:E)</f>
        <v>1</v>
      </c>
      <c r="E52" s="39" t="str">
        <f>LOOKUP($B:$B,'М-лист'!$B:$B,'М-лист'!F:F)</f>
        <v>005695</v>
      </c>
      <c r="F52" s="71" t="str">
        <f>LOOKUP($B:$B,'М-лист'!$B:$B,'М-лист'!R:R)</f>
        <v>ОВЕРОН - , мер., гнед., неизв., неизв., Челяб.обл.</v>
      </c>
      <c r="G52" s="39">
        <f>LOOKUP($B:$B,'М-лист'!$B:$B,'М-лист'!H:H)</f>
        <v>2</v>
      </c>
      <c r="H52" s="39" t="str">
        <f>LOOKUP($B:$B,'М-лист'!$B:$B,'М-лист'!N:N)</f>
        <v>Федерация Пятиборья</v>
      </c>
      <c r="I52" s="39" t="str">
        <f>LOOKUP($B:$B,'М-лист'!$B:$B,'М-лист'!O:O)</f>
        <v>Челяб.обл.       КСК РИФЕЙ</v>
      </c>
      <c r="J52" s="162">
        <v>0</v>
      </c>
      <c r="K52" s="164">
        <v>74.86</v>
      </c>
      <c r="L52" s="162">
        <v>0</v>
      </c>
      <c r="M52" s="164">
        <v>33.32</v>
      </c>
      <c r="N52" s="165">
        <v>3</v>
      </c>
    </row>
    <row r="53" spans="1:16" ht="36" customHeight="1" x14ac:dyDescent="0.25">
      <c r="A53" s="90">
        <v>3</v>
      </c>
      <c r="B53" s="26">
        <v>11</v>
      </c>
      <c r="C53" s="70" t="str">
        <f>LOOKUP($B:$B,'М-лист'!$B:$B,'М-лист'!S:S)</f>
        <v xml:space="preserve">САФРОНОВА
Полина, </v>
      </c>
      <c r="D53" s="39">
        <f>LOOKUP($B:$B,'М-лист'!$B:$B,'М-лист'!E:E)</f>
        <v>2</v>
      </c>
      <c r="E53" s="39" t="str">
        <f>LOOKUP($B:$B,'М-лист'!$B:$B,'М-лист'!F:F)</f>
        <v>005884</v>
      </c>
      <c r="F53" s="71" t="str">
        <f>LOOKUP($B:$B,'М-лист'!$B:$B,'М-лист'!R:R)</f>
        <v>САБРИНА - 07, коб., рыж., чкв, Бар - Сказка, Челяб.обл.</v>
      </c>
      <c r="G53" s="39" t="str">
        <f>LOOKUP($B:$B,'М-лист'!$B:$B,'М-лист'!H:H)</f>
        <v>п/с 370а</v>
      </c>
      <c r="H53" s="39" t="str">
        <f>LOOKUP($B:$B,'М-лист'!$B:$B,'М-лист'!N:N)</f>
        <v>ОБУ "КСК РИФЕЙ"</v>
      </c>
      <c r="I53" s="39" t="str">
        <f>LOOKUP($B:$B,'М-лист'!$B:$B,'М-лист'!O:O)</f>
        <v>Челяб.обл.       КСК РИФЕЙ</v>
      </c>
      <c r="J53" s="162">
        <v>0</v>
      </c>
      <c r="K53" s="164">
        <v>62.54</v>
      </c>
      <c r="L53" s="162">
        <v>0</v>
      </c>
      <c r="M53" s="164">
        <v>34.159999999999997</v>
      </c>
      <c r="N53" s="162">
        <v>3</v>
      </c>
    </row>
    <row r="54" spans="1:16" ht="38.25" x14ac:dyDescent="0.25">
      <c r="A54" s="90">
        <v>4</v>
      </c>
      <c r="B54" s="26">
        <v>14</v>
      </c>
      <c r="C54" s="70" t="str">
        <f>LOOKUP($B:$B,'М-лист'!$B:$B,'М-лист'!S:S)</f>
        <v>МУРЫГИНА
Ольга, 1994</v>
      </c>
      <c r="D54" s="39">
        <f>LOOKUP($B:$B,'М-лист'!$B:$B,'М-лист'!E:E)</f>
        <v>1</v>
      </c>
      <c r="E54" s="39" t="str">
        <f>LOOKUP($B:$B,'М-лист'!$B:$B,'М-лист'!F:F)</f>
        <v>016994</v>
      </c>
      <c r="F54" s="71" t="str">
        <f>LOOKUP($B:$B,'М-лист'!$B:$B,'М-лист'!R:R)</f>
        <v>РАФАЭЛЛО - 04, мер., рыж., буден., Румб - Энергия, к/з "Донской" Ростовская обл.</v>
      </c>
      <c r="G54" s="39" t="str">
        <f>LOOKUP($B:$B,'М-лист'!$B:$B,'М-лист'!H:H)</f>
        <v>007754</v>
      </c>
      <c r="H54" s="39" t="str">
        <f>LOOKUP($B:$B,'М-лист'!$B:$B,'М-лист'!N:N)</f>
        <v>ОБУ "КСК РИФЕЙ"</v>
      </c>
      <c r="I54" s="39" t="str">
        <f>LOOKUP($B:$B,'М-лист'!$B:$B,'М-лист'!O:O)</f>
        <v>Челяб.обл.       КСК РИФЕЙ</v>
      </c>
      <c r="J54" s="162">
        <v>0</v>
      </c>
      <c r="K54" s="164">
        <v>81.61</v>
      </c>
      <c r="L54" s="162">
        <v>0</v>
      </c>
      <c r="M54" s="164">
        <v>39.43</v>
      </c>
      <c r="N54" s="165">
        <v>3</v>
      </c>
    </row>
    <row r="55" spans="1:16" ht="38.25" x14ac:dyDescent="0.25">
      <c r="A55" s="90">
        <v>5</v>
      </c>
      <c r="B55" s="26">
        <v>36</v>
      </c>
      <c r="C55" s="70" t="str">
        <f>LOOKUP($B:$B,'М-лист'!$B:$B,'М-лист'!S:S)</f>
        <v>БЕЛОБОРОДОВА
Александра, 1995</v>
      </c>
      <c r="D55" s="39" t="str">
        <f>LOOKUP($B:$B,'М-лист'!$B:$B,'М-лист'!E:E)</f>
        <v>б/р</v>
      </c>
      <c r="E55" s="39" t="str">
        <f>LOOKUP($B:$B,'М-лист'!$B:$B,'М-лист'!F:F)</f>
        <v>0</v>
      </c>
      <c r="F55" s="71" t="str">
        <f>LOOKUP($B:$B,'М-лист'!$B:$B,'М-лист'!R:R)</f>
        <v>ДАВАРОТТИ - 03 , мер., гнед., бельг.теплокр., Паваротти - Гармоние, Бельгия</v>
      </c>
      <c r="G55" s="39" t="str">
        <f>LOOKUP($B:$B,'М-лист'!$B:$B,'М-лист'!H:H)</f>
        <v>002355</v>
      </c>
      <c r="H55" s="39" t="str">
        <f>LOOKUP($B:$B,'М-лист'!$B:$B,'М-лист'!N:N)</f>
        <v>Белобородова С.</v>
      </c>
      <c r="I55" s="39" t="str">
        <f>LOOKUP($B:$B,'М-лист'!$B:$B,'М-лист'!O:O)</f>
        <v>Свердловская обл.</v>
      </c>
      <c r="J55" s="162">
        <v>11</v>
      </c>
      <c r="K55" s="164">
        <v>75.569999999999993</v>
      </c>
      <c r="L55" s="162"/>
      <c r="M55" s="162"/>
      <c r="N55" s="165"/>
    </row>
    <row r="56" spans="1:16" ht="42" customHeight="1" x14ac:dyDescent="0.25">
      <c r="A56" s="69" t="s">
        <v>218</v>
      </c>
      <c r="B56" s="26">
        <v>23</v>
      </c>
      <c r="C56" s="70" t="str">
        <f>LOOKUP($B:$B,'М-лист'!$B:$B,'М-лист'!S:S)</f>
        <v xml:space="preserve">ПОЖИДАЕВА 
Татьяна, </v>
      </c>
      <c r="D56" s="39" t="str">
        <f>LOOKUP($B:$B,'М-лист'!$B:$B,'М-лист'!E:E)</f>
        <v>КМС</v>
      </c>
      <c r="E56" s="39" t="str">
        <f>LOOKUP($B:$B,'М-лист'!$B:$B,'М-лист'!F:F)</f>
        <v>005576</v>
      </c>
      <c r="F56" s="71" t="str">
        <f>LOOKUP($B:$B,'М-лист'!$B:$B,'М-лист'!R:R)</f>
        <v>ОСТРОВ - 04, жер., рыж., трк , Сапфир - Омза, ЗАО Кавказ</v>
      </c>
      <c r="G56" s="39" t="str">
        <f>LOOKUP($B:$B,'М-лист'!$B:$B,'М-лист'!H:H)</f>
        <v>007756</v>
      </c>
      <c r="H56" s="39" t="str">
        <f>LOOKUP($B:$B,'М-лист'!$B:$B,'М-лист'!N:N)</f>
        <v>ОБУ "КСК РИФЕЙ"</v>
      </c>
      <c r="I56" s="39" t="str">
        <f>LOOKUP($B:$B,'М-лист'!$B:$B,'М-лист'!O:O)</f>
        <v>Челяб.обл.       КСК РИФЕЙ</v>
      </c>
      <c r="J56" s="162">
        <v>7</v>
      </c>
      <c r="K56" s="164">
        <v>99.93</v>
      </c>
      <c r="L56" s="162"/>
      <c r="M56" s="162"/>
      <c r="N56" s="165"/>
    </row>
    <row r="57" spans="1:16" x14ac:dyDescent="0.25">
      <c r="A57" s="36"/>
      <c r="B57" s="27"/>
      <c r="C57" s="33"/>
      <c r="D57" s="28"/>
      <c r="E57" s="28"/>
      <c r="F57" s="82"/>
      <c r="G57" s="28"/>
      <c r="H57" s="28"/>
      <c r="I57" s="28"/>
      <c r="J57" s="167"/>
      <c r="K57" s="177"/>
      <c r="L57" s="167"/>
      <c r="M57" s="167"/>
      <c r="N57" s="178"/>
    </row>
    <row r="58" spans="1:16" x14ac:dyDescent="0.25">
      <c r="A58" s="161" t="s">
        <v>221</v>
      </c>
      <c r="B58" s="27"/>
      <c r="C58" s="33"/>
      <c r="D58" s="28"/>
      <c r="E58" s="28"/>
      <c r="F58" s="82"/>
      <c r="G58" s="28"/>
      <c r="H58" s="28"/>
      <c r="I58" s="28"/>
      <c r="J58" s="167"/>
      <c r="K58" s="177"/>
      <c r="L58" s="167"/>
      <c r="M58" s="167"/>
      <c r="N58" s="178"/>
    </row>
    <row r="59" spans="1:16" x14ac:dyDescent="0.25">
      <c r="A59" s="161" t="s">
        <v>222</v>
      </c>
      <c r="B59" s="27"/>
      <c r="C59" s="33"/>
      <c r="D59" s="28"/>
      <c r="E59" s="28"/>
      <c r="F59" s="82"/>
      <c r="G59" s="28"/>
      <c r="H59" s="28"/>
      <c r="I59" s="28"/>
      <c r="J59" s="36"/>
      <c r="K59" s="83"/>
      <c r="L59" s="36"/>
      <c r="M59" s="36"/>
    </row>
    <row r="60" spans="1:16" ht="20.25" x14ac:dyDescent="0.25">
      <c r="A60" s="31" t="s">
        <v>196</v>
      </c>
      <c r="B60" s="80"/>
      <c r="C60" s="80"/>
      <c r="D60" s="80"/>
      <c r="E60" s="80"/>
      <c r="F60" s="80"/>
      <c r="G60" s="80"/>
      <c r="H60" s="81"/>
      <c r="I60" s="81"/>
      <c r="J60" s="80"/>
      <c r="K60" s="80"/>
      <c r="L60" s="80"/>
      <c r="M60" s="80"/>
      <c r="N60" s="80"/>
    </row>
    <row r="61" spans="1:16" ht="18" x14ac:dyDescent="0.25">
      <c r="A61" s="183" t="s">
        <v>70</v>
      </c>
      <c r="B61" s="80"/>
      <c r="C61" s="80"/>
      <c r="D61" s="80"/>
      <c r="E61" s="80"/>
      <c r="F61" s="80"/>
      <c r="G61" s="80"/>
      <c r="H61" s="81"/>
      <c r="I61" s="81"/>
      <c r="J61" s="80"/>
      <c r="K61" s="80"/>
      <c r="L61" s="80"/>
      <c r="M61" s="80"/>
      <c r="N61" s="80"/>
    </row>
    <row r="62" spans="1:16" ht="15.75" x14ac:dyDescent="0.25">
      <c r="A62" s="184" t="s">
        <v>204</v>
      </c>
      <c r="B62" s="80"/>
      <c r="C62" s="80"/>
      <c r="D62" s="80"/>
      <c r="E62" s="80"/>
      <c r="F62" s="80"/>
      <c r="G62" s="80"/>
      <c r="H62" s="81"/>
      <c r="I62" s="81"/>
      <c r="J62" s="80"/>
      <c r="K62" s="80"/>
      <c r="L62" s="80"/>
      <c r="M62" s="80"/>
      <c r="N62" s="80"/>
    </row>
    <row r="63" spans="1:16" x14ac:dyDescent="0.25">
      <c r="A63" s="63" t="s">
        <v>199</v>
      </c>
      <c r="B63" s="80"/>
      <c r="C63" s="80"/>
      <c r="D63" s="80"/>
      <c r="E63" s="80"/>
      <c r="F63" s="80"/>
      <c r="G63" s="80"/>
      <c r="H63" s="81"/>
      <c r="I63" s="81"/>
      <c r="J63" s="80"/>
      <c r="K63" s="80"/>
      <c r="L63" s="80"/>
      <c r="M63" s="80"/>
      <c r="N63" s="80"/>
    </row>
    <row r="64" spans="1:16" ht="18" x14ac:dyDescent="0.25">
      <c r="A64" s="79" t="s">
        <v>71</v>
      </c>
      <c r="G64" s="67"/>
      <c r="H64" s="67"/>
      <c r="M64" s="25" t="s">
        <v>197</v>
      </c>
      <c r="N64" s="185"/>
      <c r="P64" s="74"/>
    </row>
    <row r="65" spans="1:16" ht="15" customHeight="1" x14ac:dyDescent="0.25">
      <c r="A65" s="200" t="s">
        <v>72</v>
      </c>
      <c r="B65" s="201" t="s">
        <v>73</v>
      </c>
      <c r="C65" s="200" t="s">
        <v>74</v>
      </c>
      <c r="D65" s="202" t="s">
        <v>75</v>
      </c>
      <c r="E65" s="200" t="s">
        <v>76</v>
      </c>
      <c r="F65" s="200" t="s">
        <v>77</v>
      </c>
      <c r="G65" s="200" t="s">
        <v>76</v>
      </c>
      <c r="H65" s="200" t="s">
        <v>16</v>
      </c>
      <c r="I65" s="200" t="s">
        <v>78</v>
      </c>
      <c r="J65" s="199" t="s">
        <v>219</v>
      </c>
      <c r="K65" s="199"/>
      <c r="L65" s="199" t="s">
        <v>210</v>
      </c>
      <c r="M65" s="199"/>
      <c r="N65" s="203" t="s">
        <v>138</v>
      </c>
    </row>
    <row r="66" spans="1:16" ht="26.25" customHeight="1" x14ac:dyDescent="0.25">
      <c r="A66" s="200"/>
      <c r="B66" s="201"/>
      <c r="C66" s="200"/>
      <c r="D66" s="202"/>
      <c r="E66" s="200"/>
      <c r="F66" s="200"/>
      <c r="G66" s="200"/>
      <c r="H66" s="200"/>
      <c r="I66" s="200"/>
      <c r="J66" s="34" t="s">
        <v>139</v>
      </c>
      <c r="K66" s="35" t="s">
        <v>106</v>
      </c>
      <c r="L66" s="34" t="s">
        <v>211</v>
      </c>
      <c r="M66" s="34" t="s">
        <v>106</v>
      </c>
      <c r="N66" s="203"/>
    </row>
    <row r="67" spans="1:16" ht="38.25" x14ac:dyDescent="0.25">
      <c r="A67" s="90">
        <v>1</v>
      </c>
      <c r="B67" s="26">
        <v>8</v>
      </c>
      <c r="C67" s="70" t="str">
        <f>LOOKUP($B:$B,'М-лист'!$B:$B,'М-лист'!S:S)</f>
        <v>ПРОКОПЬЕВА
Майя, 1998</v>
      </c>
      <c r="D67" s="39">
        <f>LOOKUP($B:$B,'М-лист'!$B:$B,'М-лист'!E:E)</f>
        <v>3</v>
      </c>
      <c r="E67" s="39" t="str">
        <f>LOOKUP($B:$B,'М-лист'!$B:$B,'М-лист'!F:F)</f>
        <v>009699</v>
      </c>
      <c r="F67" s="71" t="str">
        <f>LOOKUP($B:$B,'М-лист'!$B:$B,'М-лист'!R:R)</f>
        <v>ПАРУСНИК - 04, мер., з.рыж., буден.,  Панк - Индия, ЗАО Кировский к/з</v>
      </c>
      <c r="G67" s="39" t="str">
        <f>LOOKUP($B:$B,'М-лист'!$B:$B,'М-лист'!H:H)</f>
        <v>006380</v>
      </c>
      <c r="H67" s="39" t="str">
        <f>LOOKUP($B:$B,'М-лист'!$B:$B,'М-лист'!N:N)</f>
        <v>ОБУ "КСК РИФЕЙ"</v>
      </c>
      <c r="I67" s="39" t="str">
        <f>LOOKUP($B:$B,'М-лист'!$B:$B,'М-лист'!O:O)</f>
        <v>Челяб.обл.       КСК РИФЕЙ</v>
      </c>
      <c r="J67" s="162">
        <v>0</v>
      </c>
      <c r="K67" s="164">
        <v>68.52</v>
      </c>
      <c r="L67" s="162">
        <v>0</v>
      </c>
      <c r="M67" s="164">
        <v>30.09</v>
      </c>
      <c r="N67" s="162">
        <v>2</v>
      </c>
    </row>
    <row r="68" spans="1:16" ht="51" x14ac:dyDescent="0.25">
      <c r="A68" s="90">
        <v>2</v>
      </c>
      <c r="B68" s="26">
        <v>39</v>
      </c>
      <c r="C68" s="70" t="str">
        <f>LOOKUP($B:$B,'М-лист'!$B:$B,'М-лист'!S:S)</f>
        <v>ТАГИРОВ
Глеб, 2000</v>
      </c>
      <c r="D68" s="39">
        <f>LOOKUP($B:$B,'М-лист'!$B:$B,'М-лист'!E:E)</f>
        <v>3</v>
      </c>
      <c r="E68" s="39" t="str">
        <f>LOOKUP($B:$B,'М-лист'!$B:$B,'М-лист'!F:F)</f>
        <v>0</v>
      </c>
      <c r="F68" s="71" t="str">
        <f>LOOKUP($B:$B,'М-лист'!$B:$B,'М-лист'!R:R)</f>
        <v>ЕВРОКОММЕРС ВАЛЕНСИЯ - 02, мер., гнед., KWPN, Тангело Ван де Зютхофе, Голландия</v>
      </c>
      <c r="G68" s="39" t="str">
        <f>LOOKUP($B:$B,'М-лист'!$B:$B,'М-лист'!H:H)</f>
        <v>006950</v>
      </c>
      <c r="H68" s="39" t="str">
        <f>LOOKUP($B:$B,'М-лист'!$B:$B,'М-лист'!N:N)</f>
        <v>Захарова А.Ш.</v>
      </c>
      <c r="I68" s="39" t="str">
        <f>LOOKUP($B:$B,'М-лист'!$B:$B,'М-лист'!O:O)</f>
        <v>Свердловская обл.</v>
      </c>
      <c r="J68" s="162">
        <v>0</v>
      </c>
      <c r="K68" s="164">
        <v>63.78</v>
      </c>
      <c r="L68" s="162">
        <v>0</v>
      </c>
      <c r="M68" s="164" t="s">
        <v>220</v>
      </c>
      <c r="N68" s="162">
        <v>2</v>
      </c>
      <c r="O68" s="167"/>
    </row>
    <row r="69" spans="1:16" ht="38.25" x14ac:dyDescent="0.25">
      <c r="A69" s="90">
        <v>3</v>
      </c>
      <c r="B69" s="26">
        <v>37</v>
      </c>
      <c r="C69" s="70" t="str">
        <f>LOOKUP($B:$B,'М-лист'!$B:$B,'М-лист'!S:S)</f>
        <v>ТАГИРОВ
Глеб, 2000</v>
      </c>
      <c r="D69" s="39">
        <f>LOOKUP($B:$B,'М-лист'!$B:$B,'М-лист'!E:E)</f>
        <v>3</v>
      </c>
      <c r="E69" s="39" t="str">
        <f>LOOKUP($B:$B,'М-лист'!$B:$B,'М-лист'!F:F)</f>
        <v>0</v>
      </c>
      <c r="F69" s="71" t="str">
        <f>LOOKUP($B:$B,'М-лист'!$B:$B,'М-лист'!R:R)</f>
        <v>БЛИК - 95, мер., бурый, буден., Бэкк - Испытанная 75, Калужск.обл</v>
      </c>
      <c r="G69" s="39" t="str">
        <f>LOOKUP($B:$B,'М-лист'!$B:$B,'М-лист'!H:H)</f>
        <v>006738</v>
      </c>
      <c r="H69" s="39" t="str">
        <f>LOOKUP($B:$B,'М-лист'!$B:$B,'М-лист'!N:N)</f>
        <v>Захарова А.Ш.</v>
      </c>
      <c r="I69" s="39" t="str">
        <f>LOOKUP($B:$B,'М-лист'!$B:$B,'М-лист'!O:O)</f>
        <v>Свердловская обл.</v>
      </c>
      <c r="J69" s="162">
        <v>0</v>
      </c>
      <c r="K69" s="164">
        <v>60.93</v>
      </c>
      <c r="L69" s="162">
        <v>0</v>
      </c>
      <c r="M69" s="164">
        <v>38.43</v>
      </c>
      <c r="N69" s="162">
        <v>2</v>
      </c>
    </row>
    <row r="70" spans="1:16" ht="38.25" x14ac:dyDescent="0.25">
      <c r="A70" s="90">
        <v>4</v>
      </c>
      <c r="B70" s="26">
        <v>2</v>
      </c>
      <c r="C70" s="70" t="str">
        <f>LOOKUP($B:$B,'М-лист'!$B:$B,'М-лист'!S:S)</f>
        <v>РОГОТОВСКАЯ
Александра, 2001</v>
      </c>
      <c r="D70" s="39">
        <f>LOOKUP($B:$B,'М-лист'!$B:$B,'М-лист'!E:E)</f>
        <v>3</v>
      </c>
      <c r="E70" s="39" t="str">
        <f>LOOKUP($B:$B,'М-лист'!$B:$B,'М-лист'!F:F)</f>
        <v>005201</v>
      </c>
      <c r="F70" s="71" t="str">
        <f>LOOKUP($B:$B,'М-лист'!$B:$B,'М-лист'!R:R)</f>
        <v>ИЗИДА - 04, коб., з.рыж., буден., Изюм - Заморочка, к/з им.1 конной Армии</v>
      </c>
      <c r="G70" s="39" t="str">
        <f>LOOKUP($B:$B,'М-лист'!$B:$B,'М-лист'!H:H)</f>
        <v>006379</v>
      </c>
      <c r="H70" s="39" t="str">
        <f>LOOKUP($B:$B,'М-лист'!$B:$B,'М-лист'!N:N)</f>
        <v>ОГУ КСК РИФЕЙ</v>
      </c>
      <c r="I70" s="39" t="str">
        <f>LOOKUP($B:$B,'М-лист'!$B:$B,'М-лист'!O:O)</f>
        <v>Челяб.обл.       КСК РИФЕЙ</v>
      </c>
      <c r="J70" s="162">
        <v>3</v>
      </c>
      <c r="K70" s="164">
        <v>87.92</v>
      </c>
      <c r="L70" s="162"/>
      <c r="M70" s="162"/>
      <c r="N70" s="162"/>
    </row>
    <row r="71" spans="1:16" ht="38.25" x14ac:dyDescent="0.25">
      <c r="A71" s="90">
        <v>5</v>
      </c>
      <c r="B71" s="26">
        <v>32</v>
      </c>
      <c r="C71" s="70" t="str">
        <f>LOOKUP($B:$B,'М-лист'!$B:$B,'М-лист'!S:S)</f>
        <v>АГАЛАКОВА
Полина, 2000</v>
      </c>
      <c r="D71" s="39">
        <f>LOOKUP($B:$B,'М-лист'!$B:$B,'М-лист'!E:E)</f>
        <v>3</v>
      </c>
      <c r="E71" s="39" t="str">
        <f>LOOKUP($B:$B,'М-лист'!$B:$B,'М-лист'!F:F)</f>
        <v>0</v>
      </c>
      <c r="F71" s="71" t="str">
        <f>LOOKUP($B:$B,'М-лист'!$B:$B,'М-лист'!R:R)</f>
        <v>БЛИК - 95, мер., бурый, буден., Бэкк - Испытанная 75, Калужск.обл</v>
      </c>
      <c r="G71" s="39" t="str">
        <f>LOOKUP($B:$B,'М-лист'!$B:$B,'М-лист'!H:H)</f>
        <v>006738</v>
      </c>
      <c r="H71" s="39" t="str">
        <f>LOOKUP($B:$B,'М-лист'!$B:$B,'М-лист'!N:N)</f>
        <v>Захарова А.Ш.</v>
      </c>
      <c r="I71" s="39" t="str">
        <f>LOOKUP($B:$B,'М-лист'!$B:$B,'М-лист'!O:O)</f>
        <v>Свердловская обл.</v>
      </c>
      <c r="J71" s="162">
        <v>4</v>
      </c>
      <c r="K71" s="164">
        <v>69.09</v>
      </c>
      <c r="L71" s="162"/>
      <c r="M71" s="162"/>
      <c r="N71" s="162"/>
      <c r="O71" s="180"/>
      <c r="P71" s="74"/>
    </row>
    <row r="72" spans="1:16" ht="38.25" x14ac:dyDescent="0.25">
      <c r="A72" s="90">
        <v>6</v>
      </c>
      <c r="B72" s="26">
        <v>41</v>
      </c>
      <c r="C72" s="70" t="str">
        <f>LOOKUP($B:$B,'М-лист'!$B:$B,'М-лист'!S:S)</f>
        <v>МАНУИЛОВА
Наталья, 1997</v>
      </c>
      <c r="D72" s="39">
        <f>LOOKUP($B:$B,'М-лист'!$B:$B,'М-лист'!E:E)</f>
        <v>1</v>
      </c>
      <c r="E72" s="39" t="str">
        <f>LOOKUP($B:$B,'М-лист'!$B:$B,'М-лист'!F:F)</f>
        <v>004697</v>
      </c>
      <c r="F72" s="71" t="str">
        <f>LOOKUP($B:$B,'М-лист'!$B:$B,'М-лист'!R:R)</f>
        <v>РУЗАННА - 05, коб., гнед., трк, Запад - Респирация, Краснодарский кр</v>
      </c>
      <c r="G72" s="39" t="str">
        <f>LOOKUP($B:$B,'М-лист'!$B:$B,'М-лист'!H:H)</f>
        <v>006122</v>
      </c>
      <c r="H72" s="39" t="str">
        <f>LOOKUP($B:$B,'М-лист'!$B:$B,'М-лист'!N:N)</f>
        <v>Федерация Пятиборья</v>
      </c>
      <c r="I72" s="39" t="str">
        <f>LOOKUP($B:$B,'М-лист'!$B:$B,'М-лист'!O:O)</f>
        <v>Челяб.обл.       КСК РИФЕЙ</v>
      </c>
      <c r="J72" s="162">
        <v>15</v>
      </c>
      <c r="K72" s="164">
        <v>69.930000000000007</v>
      </c>
      <c r="L72" s="162"/>
      <c r="M72" s="162"/>
      <c r="N72" s="162"/>
    </row>
    <row r="73" spans="1:16" ht="38.25" x14ac:dyDescent="0.25">
      <c r="A73" s="90"/>
      <c r="B73" s="26">
        <v>20</v>
      </c>
      <c r="C73" s="70" t="str">
        <f>LOOKUP($B:$B,'М-лист'!$B:$B,'М-лист'!S:S)</f>
        <v>ШУГАЕВА
Юлия, 1999</v>
      </c>
      <c r="D73" s="39" t="str">
        <f>LOOKUP($B:$B,'М-лист'!$B:$B,'М-лист'!E:E)</f>
        <v>б/р</v>
      </c>
      <c r="E73" s="39" t="str">
        <f>LOOKUP($B:$B,'М-лист'!$B:$B,'М-лист'!F:F)</f>
        <v>009799</v>
      </c>
      <c r="F73" s="71" t="str">
        <f>LOOKUP($B:$B,'М-лист'!$B:$B,'М-лист'!R:R)</f>
        <v>ЭМБАРГО - 01 , мер., рыж., англо-трк, Блеф-Экстра, Свердловская область</v>
      </c>
      <c r="G73" s="39" t="str">
        <f>LOOKUP($B:$B,'М-лист'!$B:$B,'М-лист'!H:H)</f>
        <v>005911</v>
      </c>
      <c r="H73" s="39" t="str">
        <f>LOOKUP($B:$B,'М-лист'!$B:$B,'М-лист'!N:N)</f>
        <v>ОБУ "КСК РИФЕЙ"</v>
      </c>
      <c r="I73" s="39" t="str">
        <f>LOOKUP($B:$B,'М-лист'!$B:$B,'М-лист'!O:O)</f>
        <v>Челяб.обл.       КСК РИФЕЙ</v>
      </c>
      <c r="J73" s="168" t="s">
        <v>217</v>
      </c>
      <c r="K73" s="168"/>
      <c r="L73" s="168"/>
      <c r="M73" s="168"/>
      <c r="N73" s="168"/>
    </row>
    <row r="74" spans="1:16" x14ac:dyDescent="0.25">
      <c r="A74" s="175"/>
      <c r="B74" s="27"/>
      <c r="C74" s="33"/>
      <c r="D74" s="28"/>
      <c r="E74" s="28"/>
      <c r="F74" s="82"/>
      <c r="G74" s="28"/>
      <c r="H74" s="28"/>
      <c r="I74" s="28"/>
      <c r="J74" s="176"/>
      <c r="K74" s="176"/>
      <c r="L74" s="176"/>
      <c r="M74" s="176"/>
      <c r="N74" s="176"/>
    </row>
    <row r="75" spans="1:16" x14ac:dyDescent="0.25">
      <c r="A75" s="161" t="s">
        <v>221</v>
      </c>
      <c r="B75" s="27"/>
      <c r="C75" s="33"/>
      <c r="D75" s="28"/>
      <c r="E75" s="28"/>
      <c r="F75" s="82"/>
      <c r="G75" s="28"/>
      <c r="H75" s="28"/>
      <c r="I75" s="28"/>
      <c r="J75" s="176"/>
      <c r="K75" s="176"/>
      <c r="L75" s="176"/>
      <c r="M75" s="176"/>
      <c r="N75" s="176"/>
    </row>
    <row r="76" spans="1:16" x14ac:dyDescent="0.25">
      <c r="A76" s="161" t="s">
        <v>222</v>
      </c>
      <c r="B76" s="27"/>
      <c r="C76" s="33"/>
      <c r="D76" s="28"/>
      <c r="E76" s="28"/>
      <c r="F76" s="82"/>
      <c r="G76" s="28"/>
      <c r="H76" s="28"/>
      <c r="I76" s="28"/>
      <c r="J76" s="176"/>
      <c r="K76" s="176"/>
      <c r="L76" s="176"/>
      <c r="M76" s="176"/>
      <c r="N76" s="176"/>
    </row>
    <row r="77" spans="1:16" x14ac:dyDescent="0.25">
      <c r="N77" s="126"/>
    </row>
    <row r="78" spans="1:16" ht="20.25" x14ac:dyDescent="0.25">
      <c r="A78" s="31" t="s">
        <v>196</v>
      </c>
      <c r="B78" s="80"/>
      <c r="C78" s="80"/>
      <c r="D78" s="80"/>
      <c r="E78" s="80"/>
      <c r="F78" s="80"/>
      <c r="G78" s="80"/>
      <c r="H78" s="81"/>
      <c r="I78" s="81"/>
      <c r="J78" s="80"/>
      <c r="K78" s="80"/>
      <c r="L78" s="80"/>
      <c r="M78" s="80"/>
      <c r="N78" s="94"/>
    </row>
    <row r="79" spans="1:16" ht="18" x14ac:dyDescent="0.25">
      <c r="A79" s="183" t="s">
        <v>70</v>
      </c>
      <c r="B79" s="80"/>
      <c r="C79" s="80"/>
      <c r="D79" s="80"/>
      <c r="E79" s="80"/>
      <c r="F79" s="80"/>
      <c r="G79" s="80"/>
      <c r="H79" s="81"/>
      <c r="I79" s="81"/>
      <c r="J79" s="80"/>
      <c r="K79" s="80"/>
      <c r="L79" s="80"/>
      <c r="M79" s="80"/>
      <c r="N79" s="80"/>
    </row>
    <row r="80" spans="1:16" ht="15.75" x14ac:dyDescent="0.25">
      <c r="A80" s="184" t="s">
        <v>205</v>
      </c>
      <c r="B80" s="80"/>
      <c r="C80" s="80"/>
      <c r="D80" s="80"/>
      <c r="E80" s="80"/>
      <c r="F80" s="80"/>
      <c r="G80" s="80"/>
      <c r="H80" s="81"/>
      <c r="I80" s="81"/>
      <c r="J80" s="80"/>
      <c r="K80" s="80"/>
      <c r="L80" s="80"/>
      <c r="M80" s="80"/>
      <c r="N80" s="80"/>
    </row>
    <row r="81" spans="1:16" x14ac:dyDescent="0.25">
      <c r="A81" s="63" t="s">
        <v>199</v>
      </c>
      <c r="B81" s="80"/>
      <c r="C81" s="80"/>
      <c r="D81" s="80"/>
      <c r="E81" s="80"/>
      <c r="F81" s="80"/>
      <c r="G81" s="80"/>
      <c r="H81" s="81"/>
      <c r="I81" s="81"/>
      <c r="J81" s="80"/>
      <c r="K81" s="80"/>
      <c r="L81" s="80"/>
      <c r="M81" s="80"/>
      <c r="N81" s="80"/>
    </row>
    <row r="82" spans="1:16" ht="18" x14ac:dyDescent="0.25">
      <c r="A82" s="79" t="s">
        <v>71</v>
      </c>
      <c r="G82" s="67"/>
      <c r="H82" s="67"/>
      <c r="M82" s="25" t="s">
        <v>197</v>
      </c>
      <c r="N82" s="185"/>
      <c r="P82" s="74"/>
    </row>
    <row r="83" spans="1:16" ht="15" customHeight="1" x14ac:dyDescent="0.25">
      <c r="A83" s="200" t="s">
        <v>72</v>
      </c>
      <c r="B83" s="201" t="s">
        <v>73</v>
      </c>
      <c r="C83" s="200" t="s">
        <v>74</v>
      </c>
      <c r="D83" s="202" t="s">
        <v>75</v>
      </c>
      <c r="E83" s="200" t="s">
        <v>76</v>
      </c>
      <c r="F83" s="200" t="s">
        <v>77</v>
      </c>
      <c r="G83" s="200" t="s">
        <v>76</v>
      </c>
      <c r="H83" s="200" t="s">
        <v>16</v>
      </c>
      <c r="I83" s="200" t="s">
        <v>78</v>
      </c>
      <c r="J83" s="199" t="s">
        <v>219</v>
      </c>
      <c r="K83" s="199"/>
      <c r="L83" s="199" t="s">
        <v>210</v>
      </c>
      <c r="M83" s="199"/>
      <c r="N83" s="203" t="s">
        <v>138</v>
      </c>
    </row>
    <row r="84" spans="1:16" ht="30" customHeight="1" x14ac:dyDescent="0.25">
      <c r="A84" s="200"/>
      <c r="B84" s="204"/>
      <c r="C84" s="205"/>
      <c r="D84" s="206"/>
      <c r="E84" s="205"/>
      <c r="F84" s="205"/>
      <c r="G84" s="205"/>
      <c r="H84" s="205"/>
      <c r="I84" s="205"/>
      <c r="J84" s="34" t="s">
        <v>139</v>
      </c>
      <c r="K84" s="35" t="s">
        <v>106</v>
      </c>
      <c r="L84" s="34" t="s">
        <v>211</v>
      </c>
      <c r="M84" s="34" t="s">
        <v>106</v>
      </c>
      <c r="N84" s="203"/>
    </row>
    <row r="85" spans="1:16" ht="36.75" customHeight="1" x14ac:dyDescent="0.25">
      <c r="A85" s="90">
        <v>1</v>
      </c>
      <c r="B85" s="26">
        <v>33</v>
      </c>
      <c r="C85" s="70" t="str">
        <f>LOOKUP($B:$B,'М-лист'!$B:$B,'М-лист'!S:S)</f>
        <v xml:space="preserve">ЗАХАРОВА
Алина, </v>
      </c>
      <c r="D85" s="39" t="str">
        <f>LOOKUP($B:$B,'М-лист'!$B:$B,'М-лист'!E:E)</f>
        <v>КМС</v>
      </c>
      <c r="E85" s="39" t="str">
        <f>LOOKUP($B:$B,'М-лист'!$B:$B,'М-лист'!F:F)</f>
        <v>0</v>
      </c>
      <c r="F85" s="71" t="str">
        <f>LOOKUP($B:$B,'М-лист'!$B:$B,'М-лист'!R:R)</f>
        <v>КАССИНА - 02, коб., сер., голшт., Кассини 1 - Хай Лайт, Германия</v>
      </c>
      <c r="G85" s="39" t="str">
        <f>LOOKUP($B:$B,'М-лист'!$B:$B,'М-лист'!H:H)</f>
        <v>006558</v>
      </c>
      <c r="H85" s="39" t="str">
        <f>LOOKUP($B:$B,'М-лист'!$B:$B,'М-лист'!N:N)</f>
        <v>Захарова А.Ш.</v>
      </c>
      <c r="I85" s="39" t="str">
        <f>LOOKUP($B:$B,'М-лист'!$B:$B,'М-лист'!O:O)</f>
        <v>Свердловская обл.</v>
      </c>
      <c r="J85" s="162">
        <v>0</v>
      </c>
      <c r="K85" s="164">
        <v>66.56</v>
      </c>
      <c r="L85" s="162">
        <v>0</v>
      </c>
      <c r="M85" s="164">
        <v>31.08</v>
      </c>
      <c r="N85" s="162">
        <v>2</v>
      </c>
    </row>
    <row r="86" spans="1:16" ht="25.5" x14ac:dyDescent="0.25">
      <c r="A86" s="90">
        <v>2</v>
      </c>
      <c r="B86" s="26">
        <v>13</v>
      </c>
      <c r="C86" s="70" t="str">
        <f>LOOKUP($B:$B,'М-лист'!$B:$B,'М-лист'!S:S)</f>
        <v>СЕМЕНОВА
Наталья, 1997</v>
      </c>
      <c r="D86" s="39">
        <f>LOOKUP($B:$B,'М-лист'!$B:$B,'М-лист'!E:E)</f>
        <v>2</v>
      </c>
      <c r="E86" s="39" t="str">
        <f>LOOKUP($B:$B,'М-лист'!$B:$B,'М-лист'!F:F)</f>
        <v>015697</v>
      </c>
      <c r="F86" s="71" t="str">
        <f>LOOKUP($B:$B,'М-лист'!$B:$B,'М-лист'!R:R)</f>
        <v>ЭТИКА - 01, коб., рыж., трк, Этюд - Тайна, СПК Октябрь</v>
      </c>
      <c r="G86" s="39" t="str">
        <f>LOOKUP($B:$B,'М-лист'!$B:$B,'М-лист'!H:H)</f>
        <v>003009</v>
      </c>
      <c r="H86" s="39" t="str">
        <f>LOOKUP($B:$B,'М-лист'!$B:$B,'М-лист'!N:N)</f>
        <v>ОБУ "КСК РИФЕЙ"</v>
      </c>
      <c r="I86" s="39" t="str">
        <f>LOOKUP($B:$B,'М-лист'!$B:$B,'М-лист'!O:O)</f>
        <v>Челяб.обл.       КСК РИФЕЙ</v>
      </c>
      <c r="J86" s="162">
        <v>0</v>
      </c>
      <c r="K86" s="164">
        <v>64.78</v>
      </c>
      <c r="L86" s="162">
        <v>0</v>
      </c>
      <c r="M86" s="164">
        <v>34.299999999999997</v>
      </c>
      <c r="N86" s="162">
        <v>2</v>
      </c>
    </row>
    <row r="87" spans="1:16" ht="39" customHeight="1" x14ac:dyDescent="0.25">
      <c r="A87" s="90">
        <v>3</v>
      </c>
      <c r="B87" s="26">
        <v>9</v>
      </c>
      <c r="C87" s="70" t="str">
        <f>LOOKUP($B:$B,'М-лист'!$B:$B,'М-лист'!S:S)</f>
        <v>МУРЫГИНА
Ольга, 1994</v>
      </c>
      <c r="D87" s="39">
        <f>LOOKUP($B:$B,'М-лист'!$B:$B,'М-лист'!E:E)</f>
        <v>1</v>
      </c>
      <c r="E87" s="39" t="str">
        <f>LOOKUP($B:$B,'М-лист'!$B:$B,'М-лист'!F:F)</f>
        <v>016994</v>
      </c>
      <c r="F87" s="71" t="str">
        <f>LOOKUP($B:$B,'М-лист'!$B:$B,'М-лист'!R:R)</f>
        <v>ПАРУСНИК - 04, мер., з.рыж., буден.,  Панк - Индия, ЗАО Кировский к/з</v>
      </c>
      <c r="G87" s="39" t="str">
        <f>LOOKUP($B:$B,'М-лист'!$B:$B,'М-лист'!H:H)</f>
        <v>006380</v>
      </c>
      <c r="H87" s="39" t="str">
        <f>LOOKUP($B:$B,'М-лист'!$B:$B,'М-лист'!N:N)</f>
        <v>ОБУ "КСК РИФЕЙ"</v>
      </c>
      <c r="I87" s="39" t="str">
        <f>LOOKUP($B:$B,'М-лист'!$B:$B,'М-лист'!O:O)</f>
        <v>Челяб.обл.       КСК РИФЕЙ</v>
      </c>
      <c r="J87" s="162">
        <v>0</v>
      </c>
      <c r="K87" s="164">
        <v>60.11</v>
      </c>
      <c r="L87" s="162">
        <v>0</v>
      </c>
      <c r="M87" s="164">
        <v>35.43</v>
      </c>
      <c r="N87" s="162">
        <v>2</v>
      </c>
      <c r="O87" s="180"/>
      <c r="P87" s="74"/>
    </row>
    <row r="88" spans="1:16" ht="25.5" x14ac:dyDescent="0.25">
      <c r="A88" s="90">
        <v>4</v>
      </c>
      <c r="B88" s="26">
        <v>12</v>
      </c>
      <c r="C88" s="70" t="str">
        <f>LOOKUP($B:$B,'М-лист'!$B:$B,'М-лист'!S:S)</f>
        <v>МАНУИЛОВА
Наталья, 1997</v>
      </c>
      <c r="D88" s="39">
        <f>LOOKUP($B:$B,'М-лист'!$B:$B,'М-лист'!E:E)</f>
        <v>1</v>
      </c>
      <c r="E88" s="39" t="str">
        <f>LOOKUP($B:$B,'М-лист'!$B:$B,'М-лист'!F:F)</f>
        <v>004697</v>
      </c>
      <c r="F88" s="71" t="str">
        <f>LOOKUP($B:$B,'М-лист'!$B:$B,'М-лист'!R:R)</f>
        <v>ШАНС - 00, мер., гнед., трк, Шакт - Охапка, р.Адыгея</v>
      </c>
      <c r="G88" s="39" t="str">
        <f>LOOKUP($B:$B,'М-лист'!$B:$B,'М-лист'!H:H)</f>
        <v>003923</v>
      </c>
      <c r="H88" s="39" t="str">
        <f>LOOKUP($B:$B,'М-лист'!$B:$B,'М-лист'!N:N)</f>
        <v>ОБУ "КСК РИФЕЙ"</v>
      </c>
      <c r="I88" s="39" t="str">
        <f>LOOKUP($B:$B,'М-лист'!$B:$B,'М-лист'!O:O)</f>
        <v>Челяб.обл.       КСК РИФЕЙ</v>
      </c>
      <c r="J88" s="162">
        <v>4</v>
      </c>
      <c r="K88" s="164">
        <v>56.1</v>
      </c>
      <c r="L88" s="162"/>
      <c r="M88" s="164">
        <v>0</v>
      </c>
      <c r="N88" s="162">
        <v>2</v>
      </c>
      <c r="O88" s="173"/>
      <c r="P88" s="74"/>
    </row>
    <row r="89" spans="1:16" ht="51" x14ac:dyDescent="0.25">
      <c r="A89" s="90">
        <v>5</v>
      </c>
      <c r="B89" s="26">
        <v>31</v>
      </c>
      <c r="C89" s="70" t="str">
        <f>LOOKUP($B:$B,'М-лист'!$B:$B,'М-лист'!S:S)</f>
        <v xml:space="preserve">ЗАХАРОВА
Алина, </v>
      </c>
      <c r="D89" s="39" t="str">
        <f>LOOKUP($B:$B,'М-лист'!$B:$B,'М-лист'!E:E)</f>
        <v>КМС</v>
      </c>
      <c r="E89" s="39">
        <f>LOOKUP($B:$B,'М-лист'!$B:$B,'М-лист'!F:F)</f>
        <v>0</v>
      </c>
      <c r="F89" s="71" t="str">
        <f>LOOKUP($B:$B,'М-лист'!$B:$B,'М-лист'!R:R)</f>
        <v>ЕВРОКОММЕРС ВАЛЕНСИЯ - 02, мер., гнед., KWPN, Тангело Ван де Зютхофе, Голландия</v>
      </c>
      <c r="G89" s="39" t="str">
        <f>LOOKUP($B:$B,'М-лист'!$B:$B,'М-лист'!H:H)</f>
        <v>006950</v>
      </c>
      <c r="H89" s="39" t="str">
        <f>LOOKUP($B:$B,'М-лист'!$B:$B,'М-лист'!N:N)</f>
        <v>Захарова А.Ш.</v>
      </c>
      <c r="I89" s="39" t="str">
        <f>LOOKUP($B:$B,'М-лист'!$B:$B,'М-лист'!O:O)</f>
        <v>Свердловская обл.</v>
      </c>
      <c r="J89" s="162">
        <v>4</v>
      </c>
      <c r="K89" s="164">
        <v>71.55</v>
      </c>
      <c r="L89" s="162"/>
      <c r="M89" s="164">
        <v>0</v>
      </c>
      <c r="N89" s="162">
        <v>2</v>
      </c>
      <c r="O89" s="181"/>
      <c r="P89" s="74"/>
    </row>
    <row r="90" spans="1:16" ht="38.25" x14ac:dyDescent="0.25">
      <c r="A90" s="90">
        <v>6</v>
      </c>
      <c r="B90" s="26">
        <v>4</v>
      </c>
      <c r="C90" s="70" t="str">
        <f>LOOKUP($B:$B,'М-лист'!$B:$B,'М-лист'!S:S)</f>
        <v>МОКШИНА
Анастасия, 1996</v>
      </c>
      <c r="D90" s="39">
        <f>LOOKUP($B:$B,'М-лист'!$B:$B,'М-лист'!E:E)</f>
        <v>2</v>
      </c>
      <c r="E90" s="39" t="str">
        <f>LOOKUP($B:$B,'М-лист'!$B:$B,'М-лист'!F:F)</f>
        <v>021396</v>
      </c>
      <c r="F90" s="71" t="str">
        <f>LOOKUP($B:$B,'М-лист'!$B:$B,'М-лист'!R:R)</f>
        <v>ИЗИДА - 04, коб., з.рыж., буден., Изюм - Заморочка, к/з им.1 конной Армии</v>
      </c>
      <c r="G90" s="39" t="str">
        <f>LOOKUP($B:$B,'М-лист'!$B:$B,'М-лист'!H:H)</f>
        <v>006379</v>
      </c>
      <c r="H90" s="39" t="str">
        <f>LOOKUP($B:$B,'М-лист'!$B:$B,'М-лист'!N:N)</f>
        <v>ОБУ "КСК РИФЕЙ"</v>
      </c>
      <c r="I90" s="39" t="str">
        <f>LOOKUP($B:$B,'М-лист'!$B:$B,'М-лист'!O:O)</f>
        <v>Челяб.обл.       КСК РИФЕЙ</v>
      </c>
      <c r="J90" s="162">
        <v>8</v>
      </c>
      <c r="K90" s="164">
        <v>59.95</v>
      </c>
      <c r="L90" s="162"/>
      <c r="M90" s="164">
        <v>0</v>
      </c>
      <c r="N90" s="162"/>
      <c r="O90" s="173"/>
      <c r="P90" s="74"/>
    </row>
    <row r="91" spans="1:16" ht="25.5" x14ac:dyDescent="0.25">
      <c r="A91" s="90">
        <v>7</v>
      </c>
      <c r="B91" s="26">
        <v>16</v>
      </c>
      <c r="C91" s="70" t="str">
        <f>LOOKUP($B:$B,'М-лист'!$B:$B,'М-лист'!S:S)</f>
        <v>НИКОЛАЕНКО
Екатерина, 1995</v>
      </c>
      <c r="D91" s="39">
        <f>LOOKUP($B:$B,'М-лист'!$B:$B,'М-лист'!E:E)</f>
        <v>1</v>
      </c>
      <c r="E91" s="39" t="str">
        <f>LOOKUP($B:$B,'М-лист'!$B:$B,'М-лист'!F:F)</f>
        <v>005695</v>
      </c>
      <c r="F91" s="71" t="str">
        <f>LOOKUP($B:$B,'М-лист'!$B:$B,'М-лист'!R:R)</f>
        <v>АТОС - 03, мер., вор., трк, Орск - Антика, к/з Локотской</v>
      </c>
      <c r="G91" s="39" t="str">
        <f>LOOKUP($B:$B,'М-лист'!$B:$B,'М-лист'!H:H)</f>
        <v>007718</v>
      </c>
      <c r="H91" s="39" t="str">
        <f>LOOKUP($B:$B,'М-лист'!$B:$B,'М-лист'!N:N)</f>
        <v>ОБУ "КСК РИФЕЙ"</v>
      </c>
      <c r="I91" s="39" t="str">
        <f>LOOKUP($B:$B,'М-лист'!$B:$B,'М-лист'!O:O)</f>
        <v>Челяб.обл.       КСК РИФЕЙ</v>
      </c>
      <c r="J91" s="162">
        <v>8</v>
      </c>
      <c r="K91" s="164">
        <v>76.06</v>
      </c>
      <c r="L91" s="162"/>
      <c r="M91" s="164">
        <v>0</v>
      </c>
      <c r="N91" s="162"/>
      <c r="O91" s="173"/>
    </row>
    <row r="92" spans="1:16" ht="38.25" x14ac:dyDescent="0.25">
      <c r="A92" s="90">
        <v>8</v>
      </c>
      <c r="B92" s="26">
        <v>10</v>
      </c>
      <c r="C92" s="70" t="str">
        <f>LOOKUP($B:$B,'М-лист'!$B:$B,'М-лист'!S:S)</f>
        <v>ДЕЩИЦ
Елена, 1996</v>
      </c>
      <c r="D92" s="39">
        <f>LOOKUP($B:$B,'М-лист'!$B:$B,'М-лист'!E:E)</f>
        <v>1</v>
      </c>
      <c r="E92" s="39" t="str">
        <f>LOOKUP($B:$B,'М-лист'!$B:$B,'М-лист'!F:F)</f>
        <v>018396</v>
      </c>
      <c r="F92" s="71" t="str">
        <f>LOOKUP($B:$B,'М-лист'!$B:$B,'М-лист'!R:R)</f>
        <v>БРЕЙНА - 00, коб., з.рыж., буден., Беслан - Экстра, Ростовск. обл.</v>
      </c>
      <c r="G92" s="39" t="str">
        <f>LOOKUP($B:$B,'М-лист'!$B:$B,'М-лист'!H:H)</f>
        <v>005919</v>
      </c>
      <c r="H92" s="39" t="str">
        <f>LOOKUP($B:$B,'М-лист'!$B:$B,'М-лист'!N:N)</f>
        <v>ОБУ "КСК РИФЕЙ"</v>
      </c>
      <c r="I92" s="39" t="str">
        <f>LOOKUP($B:$B,'М-лист'!$B:$B,'М-лист'!O:O)</f>
        <v>Челяб.обл.       КСК РИФЕЙ</v>
      </c>
      <c r="J92" s="162">
        <v>12</v>
      </c>
      <c r="K92" s="164">
        <v>57.8</v>
      </c>
      <c r="L92" s="162"/>
      <c r="M92" s="164">
        <v>0</v>
      </c>
      <c r="N92" s="162"/>
      <c r="O92" s="167"/>
    </row>
    <row r="93" spans="1:16" s="179" customFormat="1" ht="38.25" x14ac:dyDescent="0.2">
      <c r="A93" s="69">
        <v>9</v>
      </c>
      <c r="B93" s="26">
        <v>27</v>
      </c>
      <c r="C93" s="70" t="str">
        <f>LOOKUP($B:$B,'М-лист'!$B:$B,'М-лист'!S:S)</f>
        <v>БЛАГОДАТСКИХ
Ирина, 1997</v>
      </c>
      <c r="D93" s="39">
        <f>LOOKUP($B:$B,'М-лист'!$B:$B,'М-лист'!E:E)</f>
        <v>2</v>
      </c>
      <c r="E93" s="39" t="str">
        <f>LOOKUP($B:$B,'М-лист'!$B:$B,'М-лист'!F:F)</f>
        <v>017297</v>
      </c>
      <c r="F93" s="71" t="str">
        <f>LOOKUP($B:$B,'М-лист'!$B:$B,'М-лист'!R:R)</f>
        <v>АЗБУКА - 04, коб., рыж., англ/рыс., Аккарад - Бусинка, к/з Адыгейский</v>
      </c>
      <c r="G93" s="39" t="str">
        <f>LOOKUP($B:$B,'М-лист'!$B:$B,'М-лист'!H:H)</f>
        <v>003669</v>
      </c>
      <c r="H93" s="39" t="str">
        <f>LOOKUP($B:$B,'М-лист'!$B:$B,'М-лист'!N:N)</f>
        <v>ОБУ "КСК РИФЕЙ"</v>
      </c>
      <c r="I93" s="39" t="str">
        <f>LOOKUP($B:$B,'М-лист'!$B:$B,'М-лист'!O:O)</f>
        <v>Челяб.обл.       КСК РИФЕЙ</v>
      </c>
      <c r="J93" s="162">
        <v>16</v>
      </c>
      <c r="K93" s="164">
        <v>66.81</v>
      </c>
      <c r="L93" s="162"/>
      <c r="M93" s="164">
        <v>0</v>
      </c>
      <c r="N93" s="162"/>
      <c r="O93" s="167"/>
    </row>
    <row r="95" spans="1:16" x14ac:dyDescent="0.25">
      <c r="A95" s="161" t="s">
        <v>221</v>
      </c>
    </row>
    <row r="96" spans="1:16" x14ac:dyDescent="0.25">
      <c r="A96" s="161" t="s">
        <v>222</v>
      </c>
    </row>
  </sheetData>
  <sortState ref="B88:O96">
    <sortCondition ref="O88:O96"/>
  </sortState>
  <mergeCells count="60">
    <mergeCell ref="N65:N66"/>
    <mergeCell ref="N83:N84"/>
    <mergeCell ref="N49:N50"/>
    <mergeCell ref="F83:F84"/>
    <mergeCell ref="G83:G84"/>
    <mergeCell ref="H83:H84"/>
    <mergeCell ref="I83:I84"/>
    <mergeCell ref="F65:F66"/>
    <mergeCell ref="G65:G66"/>
    <mergeCell ref="H65:H66"/>
    <mergeCell ref="I65:I66"/>
    <mergeCell ref="F49:F50"/>
    <mergeCell ref="G49:G50"/>
    <mergeCell ref="A83:A84"/>
    <mergeCell ref="B83:B84"/>
    <mergeCell ref="C83:C84"/>
    <mergeCell ref="D83:D84"/>
    <mergeCell ref="E83:E84"/>
    <mergeCell ref="A65:A66"/>
    <mergeCell ref="B65:B66"/>
    <mergeCell ref="C65:C66"/>
    <mergeCell ref="D65:D66"/>
    <mergeCell ref="E65:E66"/>
    <mergeCell ref="A49:A50"/>
    <mergeCell ref="B49:B50"/>
    <mergeCell ref="C49:C50"/>
    <mergeCell ref="D49:D50"/>
    <mergeCell ref="E49:E50"/>
    <mergeCell ref="N6:N7"/>
    <mergeCell ref="J6:K6"/>
    <mergeCell ref="L6:M6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K29"/>
    <mergeCell ref="L29:M29"/>
    <mergeCell ref="N29:N30"/>
    <mergeCell ref="A6:A7"/>
    <mergeCell ref="B6:B7"/>
    <mergeCell ref="C6:C7"/>
    <mergeCell ref="D6:D7"/>
    <mergeCell ref="E6:E7"/>
    <mergeCell ref="J65:K65"/>
    <mergeCell ref="L65:M65"/>
    <mergeCell ref="J83:K83"/>
    <mergeCell ref="L83:M83"/>
    <mergeCell ref="F6:F7"/>
    <mergeCell ref="G6:G7"/>
    <mergeCell ref="H6:H7"/>
    <mergeCell ref="I6:I7"/>
    <mergeCell ref="H49:H50"/>
    <mergeCell ref="I49:I50"/>
    <mergeCell ref="J49:K49"/>
    <mergeCell ref="L49:M49"/>
  </mergeCells>
  <pageMargins left="0.25" right="0.25" top="0.32" bottom="0.19" header="0.3" footer="0.3"/>
  <pageSetup paperSize="9" scale="86" orientation="landscape" r:id="rId1"/>
  <rowBreaks count="4" manualBreakCount="4">
    <brk id="23" max="16383" man="1"/>
    <brk id="43" max="16383" man="1"/>
    <brk id="59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view="pageBreakPreview" topLeftCell="A67" zoomScale="60" workbookViewId="0">
      <selection activeCell="P82" sqref="P82"/>
    </sheetView>
  </sheetViews>
  <sheetFormatPr defaultRowHeight="15" x14ac:dyDescent="0.25"/>
  <cols>
    <col min="1" max="1" width="5.42578125" style="64" customWidth="1"/>
    <col min="2" max="2" width="3.28515625" style="64" bestFit="1" customWidth="1"/>
    <col min="3" max="3" width="18.5703125" style="99" customWidth="1"/>
    <col min="4" max="4" width="16.28515625" style="64" customWidth="1"/>
    <col min="5" max="5" width="9.28515625" style="64" hidden="1" customWidth="1"/>
    <col min="6" max="6" width="6.140625" style="100" customWidth="1"/>
    <col min="7" max="7" width="10" style="100" customWidth="1"/>
    <col min="8" max="18" width="9.140625" style="64"/>
    <col min="19" max="19" width="9.5703125" style="64" customWidth="1"/>
    <col min="20" max="24" width="9.140625" style="64"/>
    <col min="25" max="25" width="10.140625" style="64" customWidth="1"/>
    <col min="26" max="16384" width="9.140625" style="64"/>
  </cols>
  <sheetData>
    <row r="1" spans="1:24" ht="20.25" x14ac:dyDescent="0.25">
      <c r="A1" s="32" t="s">
        <v>196</v>
      </c>
      <c r="B1" s="63"/>
      <c r="C1" s="84"/>
      <c r="D1" s="63"/>
      <c r="E1" s="63"/>
      <c r="F1" s="85"/>
      <c r="G1" s="85"/>
    </row>
    <row r="2" spans="1:24" x14ac:dyDescent="0.25">
      <c r="A2" s="76"/>
      <c r="B2" s="63"/>
      <c r="C2" s="84"/>
      <c r="D2" s="63"/>
      <c r="E2" s="63"/>
      <c r="F2" s="85"/>
      <c r="G2" s="85"/>
    </row>
    <row r="3" spans="1:24" ht="18" x14ac:dyDescent="0.25">
      <c r="A3" s="77" t="s">
        <v>79</v>
      </c>
      <c r="B3" s="63"/>
      <c r="C3" s="84"/>
      <c r="D3" s="63"/>
      <c r="E3" s="63"/>
      <c r="F3" s="85"/>
      <c r="G3" s="85"/>
    </row>
    <row r="4" spans="1:24" ht="15.75" x14ac:dyDescent="0.25">
      <c r="A4" s="78" t="s">
        <v>198</v>
      </c>
      <c r="B4" s="63"/>
      <c r="C4" s="84"/>
      <c r="D4" s="63"/>
      <c r="E4" s="63"/>
      <c r="F4" s="85"/>
      <c r="G4" s="85"/>
    </row>
    <row r="5" spans="1:24" x14ac:dyDescent="0.25">
      <c r="A5" s="76" t="s">
        <v>199</v>
      </c>
      <c r="B5" s="63"/>
      <c r="C5" s="84"/>
      <c r="D5" s="63"/>
      <c r="E5" s="63"/>
      <c r="F5" s="85"/>
      <c r="G5" s="85"/>
    </row>
    <row r="6" spans="1:24" ht="18" x14ac:dyDescent="0.25">
      <c r="A6" s="79" t="s">
        <v>71</v>
      </c>
      <c r="B6" s="65"/>
      <c r="C6" s="86"/>
      <c r="D6" s="66"/>
      <c r="E6" s="66"/>
      <c r="F6" s="87"/>
      <c r="G6" s="64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8"/>
      <c r="W6" s="66"/>
      <c r="X6" s="66"/>
    </row>
    <row r="7" spans="1:24" ht="15.75" customHeight="1" thickBot="1" x14ac:dyDescent="0.3">
      <c r="A7" s="208" t="s">
        <v>81</v>
      </c>
      <c r="B7" s="209" t="s">
        <v>73</v>
      </c>
      <c r="C7" s="210" t="s">
        <v>110</v>
      </c>
      <c r="D7" s="208" t="s">
        <v>77</v>
      </c>
      <c r="E7" s="208" t="s">
        <v>76</v>
      </c>
      <c r="F7" s="207" t="s">
        <v>16</v>
      </c>
      <c r="G7" s="207" t="s">
        <v>78</v>
      </c>
      <c r="K7" s="88" t="s">
        <v>197</v>
      </c>
    </row>
    <row r="8" spans="1:24" ht="45" customHeight="1" x14ac:dyDescent="0.25">
      <c r="A8" s="208"/>
      <c r="B8" s="209"/>
      <c r="C8" s="210"/>
      <c r="D8" s="208"/>
      <c r="E8" s="208"/>
      <c r="F8" s="207"/>
      <c r="G8" s="207"/>
      <c r="H8" s="69"/>
      <c r="I8" s="69"/>
      <c r="J8" s="69"/>
      <c r="K8" s="69"/>
      <c r="L8" s="69"/>
      <c r="M8" s="69"/>
      <c r="N8" s="69"/>
      <c r="O8" s="69"/>
      <c r="P8" s="69"/>
      <c r="Q8" s="127"/>
      <c r="R8" s="130" t="s">
        <v>107</v>
      </c>
      <c r="S8" s="131" t="s">
        <v>106</v>
      </c>
      <c r="T8" s="132" t="s">
        <v>108</v>
      </c>
      <c r="U8" s="133" t="s">
        <v>109</v>
      </c>
    </row>
    <row r="9" spans="1:24" ht="33.75" customHeight="1" x14ac:dyDescent="0.25">
      <c r="A9" s="69">
        <v>1</v>
      </c>
      <c r="B9" s="26">
        <v>29</v>
      </c>
      <c r="C9" s="70" t="str">
        <f>LOOKUP($B:$B,'М-лист'!$B:$B,'М-лист'!S:S)</f>
        <v xml:space="preserve">САФРОНОВА
Полина, </v>
      </c>
      <c r="D9" s="89" t="str">
        <f>LOOKUP($B:$B,'М-лист'!$B:$B,'М-лист'!G:G)</f>
        <v>САБРИНА - 07</v>
      </c>
      <c r="E9" s="39" t="str">
        <f>LOOKUP($B:$B,'М-лист'!$B:$B,'М-лист'!H:H)</f>
        <v>п/с 370а</v>
      </c>
      <c r="F9" s="26" t="str">
        <f>LOOKUP($B:$B,'М-лист'!$B:$B,'М-лист'!N:N)</f>
        <v>ОБУ "КСК РИФЕЙ"</v>
      </c>
      <c r="G9" s="26" t="str">
        <f>LOOKUP($B:$B,'М-лист'!$B:$B,'М-лист'!O:O)</f>
        <v>Челяб.обл.       КСК РИФЕЙ</v>
      </c>
      <c r="H9" s="90"/>
      <c r="I9" s="90"/>
      <c r="J9" s="90"/>
      <c r="K9" s="90"/>
      <c r="L9" s="90"/>
      <c r="M9" s="90"/>
      <c r="N9" s="90"/>
      <c r="O9" s="90"/>
      <c r="P9" s="91"/>
      <c r="Q9" s="128"/>
      <c r="R9" s="134"/>
      <c r="S9" s="135"/>
      <c r="T9" s="136"/>
      <c r="U9" s="137"/>
    </row>
    <row r="10" spans="1:24" ht="36.75" customHeight="1" x14ac:dyDescent="0.25">
      <c r="A10" s="69">
        <v>2</v>
      </c>
      <c r="B10" s="26">
        <v>28</v>
      </c>
      <c r="C10" s="70" t="str">
        <f>LOOKUP($B:$B,'М-лист'!$B:$B,'М-лист'!S:S)</f>
        <v>ТЕРНОВАЯ
Мария, 1997</v>
      </c>
      <c r="D10" s="89" t="str">
        <f>LOOKUP($B:$B,'М-лист'!$B:$B,'М-лист'!G:G)</f>
        <v>РОТОР - 04</v>
      </c>
      <c r="E10" s="39">
        <f>LOOKUP($B:$B,'М-лист'!$B:$B,'М-лист'!H:H)</f>
        <v>0</v>
      </c>
      <c r="F10" s="26" t="str">
        <f>LOOKUP($B:$B,'М-лист'!$B:$B,'М-лист'!N:N)</f>
        <v>ОБУ "КСК РИФЕЙ"</v>
      </c>
      <c r="G10" s="26" t="str">
        <f>LOOKUP($B:$B,'М-лист'!$B:$B,'М-лист'!O:O)</f>
        <v>Челяб.обл.       КСК РИФЕЙ</v>
      </c>
      <c r="H10" s="90"/>
      <c r="I10" s="90"/>
      <c r="J10" s="90"/>
      <c r="K10" s="90"/>
      <c r="L10" s="90"/>
      <c r="M10" s="90"/>
      <c r="N10" s="90"/>
      <c r="O10" s="90"/>
      <c r="P10" s="90"/>
      <c r="Q10" s="128"/>
      <c r="R10" s="134"/>
      <c r="S10" s="135"/>
      <c r="T10" s="136"/>
      <c r="U10" s="137"/>
    </row>
    <row r="11" spans="1:24" ht="33.75" customHeight="1" x14ac:dyDescent="0.25">
      <c r="A11" s="69">
        <v>3</v>
      </c>
      <c r="B11" s="26">
        <v>1</v>
      </c>
      <c r="C11" s="70" t="str">
        <f>LOOKUP($B:$B,'М-лист'!$B:$B,'М-лист'!S:S)</f>
        <v>УЛЬЯНКИНА
Влада, 1999</v>
      </c>
      <c r="D11" s="89" t="str">
        <f>LOOKUP($B:$B,'М-лист'!$B:$B,'М-лист'!G:G)</f>
        <v>СКАЗКА - 01</v>
      </c>
      <c r="E11" s="39" t="str">
        <f>LOOKUP($B:$B,'М-лист'!$B:$B,'М-лист'!H:H)</f>
        <v>004339</v>
      </c>
      <c r="F11" s="26" t="str">
        <f>LOOKUP($B:$B,'М-лист'!$B:$B,'М-лист'!N:N)</f>
        <v>ОБУ "КСК РИФЕЙ"</v>
      </c>
      <c r="G11" s="26" t="str">
        <f>LOOKUP($B:$B,'М-лист'!$B:$B,'М-лист'!O:O)</f>
        <v>Челяб.обл.       КСК РИФЕЙ</v>
      </c>
      <c r="H11" s="90"/>
      <c r="I11" s="90"/>
      <c r="J11" s="90"/>
      <c r="K11" s="90"/>
      <c r="L11" s="90"/>
      <c r="M11" s="90"/>
      <c r="N11" s="90"/>
      <c r="O11" s="90"/>
      <c r="P11" s="90"/>
      <c r="Q11" s="128"/>
      <c r="R11" s="134"/>
      <c r="S11" s="135"/>
      <c r="T11" s="136"/>
      <c r="U11" s="137"/>
    </row>
    <row r="12" spans="1:24" ht="33.75" customHeight="1" x14ac:dyDescent="0.25">
      <c r="A12" s="69">
        <v>4</v>
      </c>
      <c r="B12" s="26">
        <v>25</v>
      </c>
      <c r="C12" s="70" t="str">
        <f>LOOKUP($B:$B,'М-лист'!$B:$B,'М-лист'!S:S)</f>
        <v>МУРЫГИНА
Ольга, 1994</v>
      </c>
      <c r="D12" s="89" t="str">
        <f>LOOKUP($B:$B,'М-лист'!$B:$B,'М-лист'!G:G)</f>
        <v xml:space="preserve">ЭНВЕР ПАША - 98 </v>
      </c>
      <c r="E12" s="39" t="str">
        <f>LOOKUP($B:$B,'М-лист'!$B:$B,'М-лист'!H:H)</f>
        <v>005917</v>
      </c>
      <c r="F12" s="26" t="str">
        <f>LOOKUP($B:$B,'М-лист'!$B:$B,'М-лист'!N:N)</f>
        <v>ОБУ "КСК РИФЕЙ"</v>
      </c>
      <c r="G12" s="26" t="str">
        <f>LOOKUP($B:$B,'М-лист'!$B:$B,'М-лист'!O:O)</f>
        <v>Челяб.обл.       КСК РИФЕЙ</v>
      </c>
      <c r="H12" s="90"/>
      <c r="I12" s="90"/>
      <c r="J12" s="90"/>
      <c r="K12" s="90"/>
      <c r="L12" s="90"/>
      <c r="M12" s="91"/>
      <c r="N12" s="90"/>
      <c r="O12" s="90"/>
      <c r="P12" s="90"/>
      <c r="Q12" s="128"/>
      <c r="R12" s="134"/>
      <c r="S12" s="135"/>
      <c r="T12" s="136"/>
      <c r="U12" s="137"/>
    </row>
    <row r="13" spans="1:24" ht="33.75" customHeight="1" x14ac:dyDescent="0.25">
      <c r="A13" s="69">
        <v>5</v>
      </c>
      <c r="B13" s="26">
        <v>40</v>
      </c>
      <c r="C13" s="70" t="str">
        <f>LOOKUP($B:$B,'М-лист'!$B:$B,'М-лист'!S:S)</f>
        <v>АЛЕШКИНА
Полина, 1997</v>
      </c>
      <c r="D13" s="89" t="str">
        <f>LOOKUP($B:$B,'М-лист'!$B:$B,'М-лист'!G:G)</f>
        <v>РОТОР - 04</v>
      </c>
      <c r="E13" s="39">
        <f>LOOKUP($B:$B,'М-лист'!$B:$B,'М-лист'!H:H)</f>
        <v>0</v>
      </c>
      <c r="F13" s="26" t="str">
        <f>LOOKUP($B:$B,'М-лист'!$B:$B,'М-лист'!N:N)</f>
        <v>ОБУ "КСК РИФЕЙ"</v>
      </c>
      <c r="G13" s="26" t="str">
        <f>LOOKUP($B:$B,'М-лист'!$B:$B,'М-лист'!O:O)</f>
        <v>Челяб.обл.       КСК РИФЕЙ</v>
      </c>
      <c r="H13" s="90"/>
      <c r="I13" s="90"/>
      <c r="J13" s="90"/>
      <c r="K13" s="90"/>
      <c r="L13" s="90"/>
      <c r="M13" s="90"/>
      <c r="N13" s="90"/>
      <c r="O13" s="90"/>
      <c r="P13" s="90"/>
      <c r="Q13" s="128"/>
      <c r="R13" s="134"/>
      <c r="S13" s="135"/>
      <c r="T13" s="136"/>
      <c r="U13" s="137"/>
    </row>
    <row r="14" spans="1:24" ht="33.75" customHeight="1" x14ac:dyDescent="0.25">
      <c r="A14" s="69">
        <v>6</v>
      </c>
      <c r="B14" s="26">
        <v>26</v>
      </c>
      <c r="C14" s="70" t="str">
        <f>LOOKUP($B:$B,'М-лист'!$B:$B,'М-лист'!S:S)</f>
        <v>БЛАГОДАТСКИХ
Ирина, 1997</v>
      </c>
      <c r="D14" s="89" t="str">
        <f>LOOKUP($B:$B,'М-лист'!$B:$B,'М-лист'!G:G)</f>
        <v>ЗАБАВА - 07</v>
      </c>
      <c r="E14" s="39" t="str">
        <f>LOOKUP($B:$B,'М-лист'!$B:$B,'М-лист'!H:H)</f>
        <v>0</v>
      </c>
      <c r="F14" s="26" t="str">
        <f>LOOKUP($B:$B,'М-лист'!$B:$B,'М-лист'!N:N)</f>
        <v>ОБУ "КСК РИФЕЙ"</v>
      </c>
      <c r="G14" s="26" t="str">
        <f>LOOKUP($B:$B,'М-лист'!$B:$B,'М-лист'!O:O)</f>
        <v>Челяб.обл.       КСК РИФЕЙ</v>
      </c>
      <c r="H14" s="92"/>
      <c r="I14" s="90"/>
      <c r="J14" s="90"/>
      <c r="K14" s="90"/>
      <c r="L14" s="90"/>
      <c r="M14" s="90"/>
      <c r="N14" s="90"/>
      <c r="O14" s="90"/>
      <c r="P14" s="90"/>
      <c r="Q14" s="128"/>
      <c r="R14" s="134"/>
      <c r="S14" s="135"/>
      <c r="T14" s="136"/>
      <c r="U14" s="137"/>
    </row>
    <row r="15" spans="1:24" ht="33.75" customHeight="1" x14ac:dyDescent="0.25">
      <c r="A15" s="69">
        <v>7</v>
      </c>
      <c r="B15" s="26">
        <v>35</v>
      </c>
      <c r="C15" s="70" t="str">
        <f>LOOKUP($B:$B,'М-лист'!$B:$B,'М-лист'!S:S)</f>
        <v>БЕЛОБОРОДОВА
Александра, 1995</v>
      </c>
      <c r="D15" s="89" t="str">
        <f>LOOKUP($B:$B,'М-лист'!$B:$B,'М-лист'!G:G)</f>
        <v xml:space="preserve">ДАВАРОТТИ - 03 </v>
      </c>
      <c r="E15" s="39" t="str">
        <f>LOOKUP($B:$B,'М-лист'!$B:$B,'М-лист'!H:H)</f>
        <v>002355</v>
      </c>
      <c r="F15" s="26" t="str">
        <f>LOOKUP($B:$B,'М-лист'!$B:$B,'М-лист'!N:N)</f>
        <v>Белобородова С.</v>
      </c>
      <c r="G15" s="26" t="str">
        <f>LOOKUP($B:$B,'М-лист'!$B:$B,'М-лист'!O:O)</f>
        <v>Свердловская обл.</v>
      </c>
      <c r="H15" s="90"/>
      <c r="I15" s="90"/>
      <c r="J15" s="90"/>
      <c r="K15" s="90"/>
      <c r="L15" s="90"/>
      <c r="M15" s="90"/>
      <c r="N15" s="90"/>
      <c r="O15" s="90"/>
      <c r="P15" s="90"/>
      <c r="Q15" s="128"/>
      <c r="R15" s="134"/>
      <c r="S15" s="135"/>
      <c r="T15" s="136"/>
      <c r="U15" s="137"/>
    </row>
    <row r="16" spans="1:24" ht="33.75" customHeight="1" x14ac:dyDescent="0.25">
      <c r="A16" s="69">
        <v>8</v>
      </c>
      <c r="B16" s="26">
        <v>21</v>
      </c>
      <c r="C16" s="70" t="str">
        <f>LOOKUP($B:$B,'М-лист'!$B:$B,'М-лист'!S:S)</f>
        <v xml:space="preserve">ГОНЧАРОВА 
Ольга, </v>
      </c>
      <c r="D16" s="89" t="str">
        <f>LOOKUP($B:$B,'М-лист'!$B:$B,'М-лист'!G:G)</f>
        <v xml:space="preserve">ОВЕРОН - </v>
      </c>
      <c r="E16" s="39">
        <f>LOOKUP($B:$B,'М-лист'!$B:$B,'М-лист'!H:H)</f>
        <v>0</v>
      </c>
      <c r="F16" s="26" t="str">
        <f>LOOKUP($B:$B,'М-лист'!$B:$B,'М-лист'!N:N)</f>
        <v>Федерация Пятиборья</v>
      </c>
      <c r="G16" s="26" t="str">
        <f>LOOKUP($B:$B,'М-лист'!$B:$B,'М-лист'!O:O)</f>
        <v>Челяб.обл.
КСК "РИФЕЙ"</v>
      </c>
      <c r="H16" s="90"/>
      <c r="I16" s="90"/>
      <c r="J16" s="90"/>
      <c r="K16" s="90"/>
      <c r="L16" s="90"/>
      <c r="M16" s="90"/>
      <c r="N16" s="90"/>
      <c r="O16" s="90"/>
      <c r="P16" s="90"/>
      <c r="Q16" s="128"/>
      <c r="R16" s="134"/>
      <c r="S16" s="135"/>
      <c r="T16" s="136"/>
      <c r="U16" s="137"/>
    </row>
    <row r="17" spans="1:25" ht="33.75" customHeight="1" x14ac:dyDescent="0.25">
      <c r="A17" s="69">
        <v>9</v>
      </c>
      <c r="B17" s="26">
        <v>24</v>
      </c>
      <c r="C17" s="70" t="str">
        <f>LOOKUP($B:$B,'М-лист'!$B:$B,'М-лист'!S:S)</f>
        <v>ЛЕБЕДЕВА
Татьяна, 1996</v>
      </c>
      <c r="D17" s="89" t="str">
        <f>LOOKUP($B:$B,'М-лист'!$B:$B,'М-лист'!G:G)</f>
        <v>РОТОР - 04</v>
      </c>
      <c r="E17" s="39">
        <f>LOOKUP($B:$B,'М-лист'!$B:$B,'М-лист'!H:H)</f>
        <v>0</v>
      </c>
      <c r="F17" s="26" t="str">
        <f>LOOKUP($B:$B,'М-лист'!$B:$B,'М-лист'!N:N)</f>
        <v>ОБУ "КСК РИФЕЙ"</v>
      </c>
      <c r="G17" s="26" t="str">
        <f>LOOKUP($B:$B,'М-лист'!$B:$B,'М-лист'!O:O)</f>
        <v>Челяб.обл.       КСК РИФЕЙ</v>
      </c>
      <c r="H17" s="90"/>
      <c r="I17" s="90"/>
      <c r="J17" s="90"/>
      <c r="K17" s="90"/>
      <c r="L17" s="90"/>
      <c r="M17" s="90"/>
      <c r="N17" s="90"/>
      <c r="O17" s="90"/>
      <c r="P17" s="90"/>
      <c r="Q17" s="128"/>
      <c r="R17" s="134"/>
      <c r="S17" s="135"/>
      <c r="T17" s="136"/>
      <c r="U17" s="137"/>
    </row>
    <row r="18" spans="1:25" s="74" customFormat="1" ht="35.25" customHeight="1" x14ac:dyDescent="0.25">
      <c r="A18" s="69">
        <v>10</v>
      </c>
      <c r="B18" s="26">
        <v>44</v>
      </c>
      <c r="C18" s="70" t="str">
        <f>LOOKUP($B:$B,'М-лист'!$B:$B,'М-лист'!S:S)</f>
        <v>НАДЕЕВА 
Жанна, 1998</v>
      </c>
      <c r="D18" s="89" t="str">
        <f>LOOKUP($B:$B,'М-лист'!$B:$B,'М-лист'!G:G)</f>
        <v>ЗАБАВА - 07</v>
      </c>
      <c r="E18" s="39" t="str">
        <f>LOOKUP($B:$B,'М-лист'!$B:$B,'М-лист'!H:H)</f>
        <v>0</v>
      </c>
      <c r="F18" s="26" t="str">
        <f>LOOKUP($B:$B,'М-лист'!$B:$B,'М-лист'!N:N)</f>
        <v>ОБУ "КСК РИФЕЙ"</v>
      </c>
      <c r="G18" s="26" t="str">
        <f>LOOKUP($B:$B,'М-лист'!$B:$B,'М-лист'!O:O)</f>
        <v>Челяб.обл.       КСК РИФЕЙ</v>
      </c>
      <c r="H18" s="90"/>
      <c r="I18" s="90"/>
      <c r="J18" s="90"/>
      <c r="K18" s="90"/>
      <c r="L18" s="90"/>
      <c r="M18" s="90"/>
      <c r="N18" s="90"/>
      <c r="O18" s="90"/>
      <c r="P18" s="90"/>
      <c r="Q18" s="128"/>
      <c r="R18" s="134"/>
      <c r="S18" s="135"/>
      <c r="T18" s="136"/>
      <c r="U18" s="137"/>
    </row>
    <row r="19" spans="1:25" s="74" customFormat="1" ht="30.75" customHeight="1" x14ac:dyDescent="0.25">
      <c r="A19" s="69">
        <v>11</v>
      </c>
      <c r="B19" s="26">
        <v>23</v>
      </c>
      <c r="C19" s="70" t="str">
        <f>LOOKUP($B:$B,'М-лист'!$B:$B,'М-лист'!S:S)</f>
        <v xml:space="preserve">ПОЖИДАЕВА 
Татьяна, </v>
      </c>
      <c r="D19" s="89" t="str">
        <f>LOOKUP($B:$B,'М-лист'!$B:$B,'М-лист'!G:G)</f>
        <v>ОСТРОВ - 04</v>
      </c>
      <c r="E19" s="39" t="str">
        <f>LOOKUP($B:$B,'М-лист'!$B:$B,'М-лист'!H:H)</f>
        <v>007756</v>
      </c>
      <c r="F19" s="26" t="str">
        <f>LOOKUP($B:$B,'М-лист'!$B:$B,'М-лист'!N:N)</f>
        <v>ОБУ "КСК РИФЕЙ"</v>
      </c>
      <c r="G19" s="26" t="str">
        <f>LOOKUP($B:$B,'М-лист'!$B:$B,'М-лист'!O:O)</f>
        <v>Челяб.обл.       КСК РИФЕЙ</v>
      </c>
      <c r="H19" s="90"/>
      <c r="I19" s="90"/>
      <c r="J19" s="90"/>
      <c r="K19" s="90"/>
      <c r="L19" s="90"/>
      <c r="M19" s="90"/>
      <c r="N19" s="90"/>
      <c r="O19" s="90"/>
      <c r="P19" s="90"/>
      <c r="Q19" s="128"/>
      <c r="R19" s="134"/>
      <c r="S19" s="135"/>
      <c r="T19" s="136"/>
      <c r="U19" s="137"/>
    </row>
    <row r="20" spans="1:25" s="74" customFormat="1" ht="36.75" customHeight="1" thickBot="1" x14ac:dyDescent="0.3">
      <c r="A20" s="69">
        <v>12</v>
      </c>
      <c r="B20" s="26">
        <v>43</v>
      </c>
      <c r="C20" s="70" t="str">
        <f>LOOKUP($B:$B,'М-лист'!$B:$B,'М-лист'!S:S)</f>
        <v>СОКОЛОВА
Анна, 1996</v>
      </c>
      <c r="D20" s="89" t="str">
        <f>LOOKUP($B:$B,'М-лист'!$B:$B,'М-лист'!G:G)</f>
        <v xml:space="preserve">РЕБЕККА - 01 </v>
      </c>
      <c r="E20" s="39">
        <f>LOOKUP($B:$B,'М-лист'!$B:$B,'М-лист'!H:H)</f>
        <v>0</v>
      </c>
      <c r="F20" s="26" t="str">
        <f>LOOKUP($B:$B,'М-лист'!$B:$B,'М-лист'!N:N)</f>
        <v>ОБУ "КСК РИФЕЙ"</v>
      </c>
      <c r="G20" s="26" t="str">
        <f>LOOKUP($B:$B,'М-лист'!$B:$B,'М-лист'!O:O)</f>
        <v>Челяб.обл.       КСК РИФЕЙ</v>
      </c>
      <c r="H20" s="90"/>
      <c r="I20" s="90"/>
      <c r="J20" s="90"/>
      <c r="K20" s="90"/>
      <c r="L20" s="90"/>
      <c r="M20" s="90"/>
      <c r="N20" s="90"/>
      <c r="O20" s="90"/>
      <c r="P20" s="90"/>
      <c r="Q20" s="128"/>
      <c r="R20" s="138"/>
      <c r="S20" s="139"/>
      <c r="T20" s="140"/>
      <c r="U20" s="141"/>
    </row>
    <row r="21" spans="1:25" s="74" customFormat="1" ht="20.25" x14ac:dyDescent="0.25">
      <c r="A21" s="32" t="s">
        <v>196</v>
      </c>
      <c r="B21" s="27"/>
      <c r="C21" s="33"/>
      <c r="D21" s="72"/>
      <c r="E21" s="28"/>
      <c r="F21" s="27"/>
      <c r="G21" s="27"/>
    </row>
    <row r="22" spans="1:25" s="74" customFormat="1" ht="18" x14ac:dyDescent="0.25">
      <c r="A22" s="77" t="s">
        <v>79</v>
      </c>
      <c r="B22" s="27"/>
      <c r="C22" s="33"/>
      <c r="D22" s="72"/>
      <c r="E22" s="28"/>
      <c r="F22" s="27"/>
      <c r="G22" s="27"/>
    </row>
    <row r="23" spans="1:25" s="74" customFormat="1" ht="15.75" x14ac:dyDescent="0.25">
      <c r="A23" s="78" t="s">
        <v>200</v>
      </c>
      <c r="B23" s="27"/>
      <c r="C23" s="33"/>
      <c r="D23" s="72"/>
      <c r="E23" s="28"/>
      <c r="F23" s="27"/>
      <c r="G23" s="27"/>
    </row>
    <row r="24" spans="1:25" s="74" customFormat="1" x14ac:dyDescent="0.25">
      <c r="A24" s="76" t="s">
        <v>203</v>
      </c>
      <c r="B24" s="27"/>
      <c r="C24" s="33"/>
      <c r="D24" s="72"/>
      <c r="E24" s="28"/>
      <c r="F24" s="27"/>
      <c r="G24" s="27"/>
    </row>
    <row r="25" spans="1:25" s="74" customFormat="1" ht="15" customHeight="1" thickBot="1" x14ac:dyDescent="0.3">
      <c r="A25" s="208" t="s">
        <v>81</v>
      </c>
      <c r="B25" s="209" t="s">
        <v>73</v>
      </c>
      <c r="C25" s="210" t="s">
        <v>110</v>
      </c>
      <c r="D25" s="208" t="s">
        <v>77</v>
      </c>
      <c r="E25" s="208" t="s">
        <v>76</v>
      </c>
      <c r="F25" s="207" t="s">
        <v>16</v>
      </c>
      <c r="G25" s="207" t="s">
        <v>78</v>
      </c>
      <c r="L25" s="88" t="s">
        <v>197</v>
      </c>
    </row>
    <row r="26" spans="1:25" s="74" customFormat="1" ht="40.5" customHeight="1" x14ac:dyDescent="0.25">
      <c r="A26" s="208"/>
      <c r="B26" s="209"/>
      <c r="C26" s="210"/>
      <c r="D26" s="208"/>
      <c r="E26" s="208"/>
      <c r="F26" s="207"/>
      <c r="G26" s="207"/>
      <c r="H26" s="69"/>
      <c r="I26" s="69"/>
      <c r="J26" s="69"/>
      <c r="K26" s="69"/>
      <c r="L26" s="69"/>
      <c r="M26" s="69"/>
      <c r="N26" s="69"/>
      <c r="O26" s="69"/>
      <c r="P26" s="69"/>
      <c r="Q26" s="127"/>
      <c r="R26" s="130" t="s">
        <v>107</v>
      </c>
      <c r="S26" s="131" t="s">
        <v>106</v>
      </c>
      <c r="T26" s="132" t="s">
        <v>108</v>
      </c>
      <c r="U26" s="142" t="s">
        <v>109</v>
      </c>
    </row>
    <row r="27" spans="1:25" ht="32.25" customHeight="1" x14ac:dyDescent="0.25">
      <c r="A27" s="69">
        <v>1</v>
      </c>
      <c r="B27" s="26">
        <v>30</v>
      </c>
      <c r="C27" s="70" t="str">
        <f>LOOKUP($B:$B,'М-лист'!$B:$B,'М-лист'!S:S)</f>
        <v>ТАГИРОВ
Глеб, 2000</v>
      </c>
      <c r="D27" s="71" t="str">
        <f>LOOKUP($B:$B,'М-лист'!$B:$B,'М-лист'!G:G)</f>
        <v>КАССИНА - 02</v>
      </c>
      <c r="E27" s="39" t="str">
        <f>LOOKUP($B:$B,'М-лист'!$B:$B,'М-лист'!H:H)</f>
        <v>006558</v>
      </c>
      <c r="F27" s="26" t="str">
        <f>LOOKUP($B:$B,'М-лист'!$B:$B,'М-лист'!N:N)</f>
        <v>Захарова А.Ш.</v>
      </c>
      <c r="G27" s="26" t="str">
        <f>LOOKUP($B:$B,'М-лист'!$B:$B,'М-лист'!O:O)</f>
        <v>Свердловская обл.</v>
      </c>
      <c r="H27" s="93"/>
      <c r="I27" s="93"/>
      <c r="J27" s="93"/>
      <c r="K27" s="93"/>
      <c r="L27" s="93"/>
      <c r="M27" s="93"/>
      <c r="N27" s="93"/>
      <c r="O27" s="93"/>
      <c r="P27" s="93"/>
      <c r="Q27" s="129"/>
      <c r="R27" s="143"/>
      <c r="S27" s="144"/>
      <c r="T27" s="144"/>
      <c r="U27" s="145"/>
      <c r="V27" s="74"/>
      <c r="W27" s="74"/>
      <c r="X27" s="74"/>
      <c r="Y27" s="74"/>
    </row>
    <row r="28" spans="1:25" ht="32.25" customHeight="1" x14ac:dyDescent="0.25">
      <c r="A28" s="69">
        <v>2</v>
      </c>
      <c r="B28" s="26">
        <v>3</v>
      </c>
      <c r="C28" s="70" t="str">
        <f>LOOKUP($B:$B,'М-лист'!$B:$B,'М-лист'!S:S)</f>
        <v>САФИНА
Эльза, 2000</v>
      </c>
      <c r="D28" s="71" t="str">
        <f>LOOKUP($B:$B,'М-лист'!$B:$B,'М-лист'!G:G)</f>
        <v>СКАЗКА - 01</v>
      </c>
      <c r="E28" s="39" t="str">
        <f>LOOKUP($B:$B,'М-лист'!$B:$B,'М-лист'!H:H)</f>
        <v>004339</v>
      </c>
      <c r="F28" s="26" t="str">
        <f>LOOKUP($B:$B,'М-лист'!$B:$B,'М-лист'!N:N)</f>
        <v>ОГУ КСК РИФЕЙ</v>
      </c>
      <c r="G28" s="26" t="str">
        <f>LOOKUP($B:$B,'М-лист'!$B:$B,'М-лист'!O:O)</f>
        <v>Челяб.обл.       КСК РИФЕЙ</v>
      </c>
      <c r="H28" s="93"/>
      <c r="I28" s="93"/>
      <c r="J28" s="93"/>
      <c r="K28" s="93"/>
      <c r="L28" s="93"/>
      <c r="M28" s="93"/>
      <c r="N28" s="93"/>
      <c r="O28" s="93"/>
      <c r="P28" s="93"/>
      <c r="Q28" s="129"/>
      <c r="R28" s="143"/>
      <c r="S28" s="144"/>
      <c r="T28" s="144"/>
      <c r="U28" s="145"/>
      <c r="V28" s="74"/>
      <c r="W28" s="74"/>
      <c r="X28" s="74"/>
      <c r="Y28" s="74"/>
    </row>
    <row r="29" spans="1:25" ht="32.25" customHeight="1" x14ac:dyDescent="0.25">
      <c r="A29" s="69">
        <v>3</v>
      </c>
      <c r="B29" s="26">
        <v>7</v>
      </c>
      <c r="C29" s="70" t="str">
        <f>LOOKUP($B:$B,'М-лист'!$B:$B,'М-лист'!S:S)</f>
        <v>ТУРАЕВА
Мадина, 1997</v>
      </c>
      <c r="D29" s="71" t="str">
        <f>LOOKUP($B:$B,'М-лист'!$B:$B,'М-лист'!G:G)</f>
        <v xml:space="preserve">РЕБЕККА - 01 </v>
      </c>
      <c r="E29" s="39">
        <f>LOOKUP($B:$B,'М-лист'!$B:$B,'М-лист'!H:H)</f>
        <v>0</v>
      </c>
      <c r="F29" s="26" t="str">
        <f>LOOKUP($B:$B,'М-лист'!$B:$B,'М-лист'!N:N)</f>
        <v>ОБУ "КСК РИФЕЙ"</v>
      </c>
      <c r="G29" s="26" t="str">
        <f>LOOKUP($B:$B,'М-лист'!$B:$B,'М-лист'!O:O)</f>
        <v>Челяб.обл.       КСК РИФЕЙ</v>
      </c>
      <c r="H29" s="93"/>
      <c r="I29" s="93"/>
      <c r="J29" s="93"/>
      <c r="K29" s="93"/>
      <c r="L29" s="93"/>
      <c r="M29" s="93"/>
      <c r="N29" s="93"/>
      <c r="O29" s="93"/>
      <c r="P29" s="93"/>
      <c r="Q29" s="129"/>
      <c r="R29" s="143"/>
      <c r="S29" s="144"/>
      <c r="T29" s="144"/>
      <c r="U29" s="145"/>
      <c r="V29" s="74"/>
      <c r="W29" s="74"/>
      <c r="X29" s="74"/>
      <c r="Y29" s="74"/>
    </row>
    <row r="30" spans="1:25" ht="32.25" customHeight="1" x14ac:dyDescent="0.25">
      <c r="A30" s="69">
        <v>4</v>
      </c>
      <c r="B30" s="26">
        <v>6</v>
      </c>
      <c r="C30" s="70" t="str">
        <f>LOOKUP($B:$B,'М-лист'!$B:$B,'М-лист'!S:S)</f>
        <v>СОРОКИНА
Мария, 1998</v>
      </c>
      <c r="D30" s="71" t="str">
        <f>LOOKUP($B:$B,'М-лист'!$B:$B,'М-лист'!G:G)</f>
        <v xml:space="preserve">ЭМБАРГО - 01 </v>
      </c>
      <c r="E30" s="39" t="str">
        <f>LOOKUP($B:$B,'М-лист'!$B:$B,'М-лист'!H:H)</f>
        <v>005911</v>
      </c>
      <c r="F30" s="26" t="str">
        <f>LOOKUP($B:$B,'М-лист'!$B:$B,'М-лист'!N:N)</f>
        <v>ОБУ "КСК РИФЕЙ"</v>
      </c>
      <c r="G30" s="26" t="str">
        <f>LOOKUP($B:$B,'М-лист'!$B:$B,'М-лист'!O:O)</f>
        <v>Челяб.обл.       КСК РИФЕЙ</v>
      </c>
      <c r="H30" s="93"/>
      <c r="I30" s="93"/>
      <c r="J30" s="93"/>
      <c r="K30" s="93"/>
      <c r="L30" s="93"/>
      <c r="M30" s="93"/>
      <c r="N30" s="93"/>
      <c r="O30" s="93"/>
      <c r="P30" s="93"/>
      <c r="Q30" s="129"/>
      <c r="R30" s="143"/>
      <c r="S30" s="144"/>
      <c r="T30" s="144"/>
      <c r="U30" s="145"/>
      <c r="V30" s="74"/>
      <c r="W30" s="74"/>
      <c r="X30" s="74"/>
      <c r="Y30" s="74"/>
    </row>
    <row r="31" spans="1:25" ht="32.25" customHeight="1" x14ac:dyDescent="0.25">
      <c r="A31" s="69">
        <v>5</v>
      </c>
      <c r="B31" s="26">
        <v>17</v>
      </c>
      <c r="C31" s="70" t="str">
        <f>LOOKUP($B:$B,'М-лист'!$B:$B,'М-лист'!S:S)</f>
        <v>РОМАНОВА
Анна, 1996</v>
      </c>
      <c r="D31" s="71" t="str">
        <f>LOOKUP($B:$B,'М-лист'!$B:$B,'М-лист'!G:G)</f>
        <v>РАФАЭЛЛО - 04</v>
      </c>
      <c r="E31" s="39" t="str">
        <f>LOOKUP($B:$B,'М-лист'!$B:$B,'М-лист'!H:H)</f>
        <v>007754</v>
      </c>
      <c r="F31" s="26" t="str">
        <f>LOOKUP($B:$B,'М-лист'!$B:$B,'М-лист'!N:N)</f>
        <v>ОБУ "КСК РИФЕЙ"</v>
      </c>
      <c r="G31" s="26" t="str">
        <f>LOOKUP($B:$B,'М-лист'!$B:$B,'М-лист'!O:O)</f>
        <v>Челяб.обл.       КСК РИФЕЙ</v>
      </c>
      <c r="H31" s="93"/>
      <c r="I31" s="93"/>
      <c r="J31" s="93"/>
      <c r="K31" s="93"/>
      <c r="L31" s="93"/>
      <c r="M31" s="93"/>
      <c r="N31" s="93"/>
      <c r="O31" s="93"/>
      <c r="P31" s="93"/>
      <c r="Q31" s="129"/>
      <c r="R31" s="143"/>
      <c r="S31" s="144"/>
      <c r="T31" s="144"/>
      <c r="U31" s="145"/>
      <c r="V31" s="74"/>
      <c r="W31" s="74"/>
      <c r="X31" s="74"/>
      <c r="Y31" s="74"/>
    </row>
    <row r="32" spans="1:25" ht="32.25" customHeight="1" x14ac:dyDescent="0.25">
      <c r="A32" s="69">
        <v>6</v>
      </c>
      <c r="B32" s="26">
        <v>34</v>
      </c>
      <c r="C32" s="70" t="str">
        <f>LOOKUP($B:$B,'М-лист'!$B:$B,'М-лист'!S:S)</f>
        <v>АГАЛАКОВА
Полина, 2000</v>
      </c>
      <c r="D32" s="71" t="str">
        <f>LOOKUP($B:$B,'М-лист'!$B:$B,'М-лист'!G:G)</f>
        <v>БЛИК - 95</v>
      </c>
      <c r="E32" s="39" t="str">
        <f>LOOKUP($B:$B,'М-лист'!$B:$B,'М-лист'!H:H)</f>
        <v>006738</v>
      </c>
      <c r="F32" s="26" t="str">
        <f>LOOKUP($B:$B,'М-лист'!$B:$B,'М-лист'!N:N)</f>
        <v>Захарова А.Ш.</v>
      </c>
      <c r="G32" s="26" t="str">
        <f>LOOKUP($B:$B,'М-лист'!$B:$B,'М-лист'!O:O)</f>
        <v>Свердловская обл.</v>
      </c>
      <c r="H32" s="93"/>
      <c r="I32" s="93"/>
      <c r="J32" s="93"/>
      <c r="K32" s="93"/>
      <c r="L32" s="93"/>
      <c r="M32" s="93"/>
      <c r="N32" s="93"/>
      <c r="O32" s="93"/>
      <c r="P32" s="93"/>
      <c r="Q32" s="129"/>
      <c r="R32" s="143"/>
      <c r="S32" s="144"/>
      <c r="T32" s="144"/>
      <c r="U32" s="145"/>
      <c r="V32" s="74"/>
      <c r="W32" s="74"/>
      <c r="X32" s="74"/>
      <c r="Y32" s="74"/>
    </row>
    <row r="33" spans="1:25" ht="32.25" customHeight="1" x14ac:dyDescent="0.25">
      <c r="A33" s="69">
        <v>7</v>
      </c>
      <c r="B33" s="26">
        <v>5</v>
      </c>
      <c r="C33" s="70" t="str">
        <f>LOOKUP($B:$B,'М-лист'!$B:$B,'М-лист'!S:S)</f>
        <v>ЗЫКОВА
Мария, 1998</v>
      </c>
      <c r="D33" s="71" t="str">
        <f>LOOKUP($B:$B,'М-лист'!$B:$B,'М-лист'!G:G)</f>
        <v>СКАЗКА - 01</v>
      </c>
      <c r="E33" s="39" t="str">
        <f>LOOKUP($B:$B,'М-лист'!$B:$B,'М-лист'!H:H)</f>
        <v>004339</v>
      </c>
      <c r="F33" s="26" t="str">
        <f>LOOKUP($B:$B,'М-лист'!$B:$B,'М-лист'!N:N)</f>
        <v>ОБУ "КСК РИФЕЙ"</v>
      </c>
      <c r="G33" s="26" t="str">
        <f>LOOKUP($B:$B,'М-лист'!$B:$B,'М-лист'!O:O)</f>
        <v>Челяб.обл.       КСК РИФЕЙ</v>
      </c>
      <c r="H33" s="93"/>
      <c r="I33" s="93"/>
      <c r="J33" s="93"/>
      <c r="K33" s="93"/>
      <c r="L33" s="93"/>
      <c r="M33" s="93"/>
      <c r="N33" s="93"/>
      <c r="O33" s="93"/>
      <c r="P33" s="93"/>
      <c r="Q33" s="129"/>
      <c r="R33" s="143"/>
      <c r="S33" s="144"/>
      <c r="T33" s="144"/>
      <c r="U33" s="145"/>
      <c r="V33" s="74"/>
      <c r="W33" s="74"/>
      <c r="X33" s="74"/>
      <c r="Y33" s="74"/>
    </row>
    <row r="34" spans="1:25" ht="32.25" customHeight="1" x14ac:dyDescent="0.25">
      <c r="A34" s="69">
        <v>8</v>
      </c>
      <c r="B34" s="26">
        <v>15</v>
      </c>
      <c r="C34" s="70" t="str">
        <f>LOOKUP($B:$B,'М-лист'!$B:$B,'М-лист'!S:S)</f>
        <v>ПЛЕШАКОВА 
Кристина, 1997</v>
      </c>
      <c r="D34" s="71" t="str">
        <f>LOOKUP($B:$B,'М-лист'!$B:$B,'М-лист'!G:G)</f>
        <v xml:space="preserve">РЕБЕККА - 01 </v>
      </c>
      <c r="E34" s="39">
        <f>LOOKUP($B:$B,'М-лист'!$B:$B,'М-лист'!H:H)</f>
        <v>0</v>
      </c>
      <c r="F34" s="26" t="str">
        <f>LOOKUP($B:$B,'М-лист'!$B:$B,'М-лист'!N:N)</f>
        <v>ОБУ "КСК РИФЕЙ"</v>
      </c>
      <c r="G34" s="26" t="str">
        <f>LOOKUP($B:$B,'М-лист'!$B:$B,'М-лист'!O:O)</f>
        <v>Челяб.обл.       КСК РИФЕЙ</v>
      </c>
      <c r="H34" s="93"/>
      <c r="I34" s="93"/>
      <c r="J34" s="93"/>
      <c r="K34" s="93"/>
      <c r="L34" s="93"/>
      <c r="M34" s="93"/>
      <c r="N34" s="93"/>
      <c r="O34" s="93"/>
      <c r="P34" s="93"/>
      <c r="Q34" s="129"/>
      <c r="R34" s="143"/>
      <c r="S34" s="144"/>
      <c r="T34" s="144"/>
      <c r="U34" s="145"/>
      <c r="V34" s="74"/>
      <c r="W34" s="74"/>
      <c r="X34" s="74"/>
      <c r="Y34" s="74"/>
    </row>
    <row r="35" spans="1:25" ht="32.25" customHeight="1" x14ac:dyDescent="0.25">
      <c r="A35" s="69">
        <v>9</v>
      </c>
      <c r="B35" s="26">
        <v>19</v>
      </c>
      <c r="C35" s="70" t="str">
        <f>LOOKUP($B:$B,'М-лист'!$B:$B,'М-лист'!S:S)</f>
        <v>ШУГАЕВА
Юлия, 1999</v>
      </c>
      <c r="D35" s="71" t="str">
        <f>LOOKUP($B:$B,'М-лист'!$B:$B,'М-лист'!G:G)</f>
        <v xml:space="preserve">ЭМБАРГО - 01 </v>
      </c>
      <c r="E35" s="39" t="str">
        <f>LOOKUP($B:$B,'М-лист'!$B:$B,'М-лист'!H:H)</f>
        <v>005911</v>
      </c>
      <c r="F35" s="26" t="str">
        <f>LOOKUP($B:$B,'М-лист'!$B:$B,'М-лист'!N:N)</f>
        <v>ОБУ "КСК РИФЕЙ"</v>
      </c>
      <c r="G35" s="26" t="str">
        <f>LOOKUP($B:$B,'М-лист'!$B:$B,'М-лист'!O:O)</f>
        <v>Челяб.обл.       КСК РИФЕЙ</v>
      </c>
      <c r="H35" s="93"/>
      <c r="I35" s="93"/>
      <c r="J35" s="93"/>
      <c r="K35" s="93"/>
      <c r="L35" s="93"/>
      <c r="M35" s="93"/>
      <c r="N35" s="93"/>
      <c r="O35" s="93"/>
      <c r="P35" s="93"/>
      <c r="Q35" s="129"/>
      <c r="R35" s="143"/>
      <c r="S35" s="144"/>
      <c r="T35" s="144"/>
      <c r="U35" s="145"/>
      <c r="V35" s="74"/>
      <c r="W35" s="74"/>
      <c r="X35" s="74"/>
      <c r="Y35" s="74"/>
    </row>
    <row r="36" spans="1:25" ht="32.25" customHeight="1" thickBot="1" x14ac:dyDescent="0.3">
      <c r="A36" s="69">
        <v>10</v>
      </c>
      <c r="B36" s="26">
        <v>38</v>
      </c>
      <c r="C36" s="70" t="str">
        <f>LOOKUP($B:$B,'М-лист'!$B:$B,'М-лист'!S:S)</f>
        <v>ТАГИРОВ
Глеб, 2000</v>
      </c>
      <c r="D36" s="71" t="str">
        <f>LOOKUP($B:$B,'М-лист'!$B:$B,'М-лист'!G:G)</f>
        <v>ЕВРОКОММЕРС ВАЛЕНСИЯ - 02</v>
      </c>
      <c r="E36" s="39" t="str">
        <f>LOOKUP($B:$B,'М-лист'!$B:$B,'М-лист'!H:H)</f>
        <v>006950</v>
      </c>
      <c r="F36" s="26" t="str">
        <f>LOOKUP($B:$B,'М-лист'!$B:$B,'М-лист'!N:N)</f>
        <v>Захарова А.Ш.</v>
      </c>
      <c r="G36" s="26" t="str">
        <f>LOOKUP($B:$B,'М-лист'!$B:$B,'М-лист'!O:O)</f>
        <v>Свердловская обл.</v>
      </c>
      <c r="H36" s="93"/>
      <c r="I36" s="93"/>
      <c r="J36" s="93"/>
      <c r="K36" s="93"/>
      <c r="L36" s="93"/>
      <c r="M36" s="93"/>
      <c r="N36" s="93"/>
      <c r="O36" s="93"/>
      <c r="P36" s="93"/>
      <c r="Q36" s="129"/>
      <c r="R36" s="146"/>
      <c r="S36" s="147"/>
      <c r="T36" s="147"/>
      <c r="U36" s="148"/>
      <c r="V36" s="74"/>
      <c r="W36" s="74"/>
      <c r="X36" s="74"/>
      <c r="Y36" s="74"/>
    </row>
    <row r="37" spans="1:25" s="74" customFormat="1" x14ac:dyDescent="0.25">
      <c r="A37" s="36"/>
      <c r="B37" s="27"/>
      <c r="C37" s="33"/>
      <c r="D37" s="72"/>
      <c r="E37" s="28"/>
      <c r="F37" s="27"/>
      <c r="G37" s="27"/>
    </row>
    <row r="38" spans="1:25" s="74" customFormat="1" ht="20.25" x14ac:dyDescent="0.25">
      <c r="A38" s="32" t="s">
        <v>196</v>
      </c>
      <c r="B38" s="94"/>
      <c r="C38" s="95"/>
      <c r="D38" s="94"/>
      <c r="E38" s="94"/>
      <c r="F38" s="96"/>
      <c r="G38" s="96"/>
    </row>
    <row r="39" spans="1:25" s="74" customFormat="1" x14ac:dyDescent="0.25">
      <c r="A39" s="76"/>
      <c r="B39" s="94"/>
      <c r="C39" s="95"/>
      <c r="D39" s="94"/>
      <c r="E39" s="94"/>
      <c r="F39" s="96"/>
      <c r="G39" s="96"/>
    </row>
    <row r="40" spans="1:25" s="74" customFormat="1" ht="18" x14ac:dyDescent="0.25">
      <c r="A40" s="77" t="s">
        <v>79</v>
      </c>
      <c r="B40" s="94"/>
      <c r="C40" s="95"/>
      <c r="D40" s="94"/>
      <c r="E40" s="94"/>
      <c r="F40" s="96"/>
      <c r="G40" s="96"/>
    </row>
    <row r="41" spans="1:25" s="74" customFormat="1" ht="15.75" x14ac:dyDescent="0.25">
      <c r="A41" s="78" t="s">
        <v>200</v>
      </c>
      <c r="B41" s="94"/>
      <c r="C41" s="95"/>
      <c r="D41" s="94"/>
      <c r="E41" s="94"/>
      <c r="F41" s="96"/>
      <c r="G41" s="96"/>
    </row>
    <row r="42" spans="1:25" x14ac:dyDescent="0.25">
      <c r="A42" s="76" t="s">
        <v>207</v>
      </c>
      <c r="B42" s="80"/>
      <c r="C42" s="97"/>
      <c r="D42" s="80"/>
      <c r="E42" s="80"/>
      <c r="F42" s="98"/>
      <c r="G42" s="98"/>
    </row>
    <row r="43" spans="1:25" x14ac:dyDescent="0.25">
      <c r="A43" s="79" t="s">
        <v>71</v>
      </c>
      <c r="B43" s="80"/>
      <c r="C43" s="97"/>
      <c r="D43" s="80"/>
      <c r="E43" s="80"/>
      <c r="F43" s="98"/>
      <c r="G43" s="98"/>
    </row>
    <row r="44" spans="1:25" ht="15" customHeight="1" thickBot="1" x14ac:dyDescent="0.3">
      <c r="A44" s="208" t="s">
        <v>81</v>
      </c>
      <c r="B44" s="209" t="s">
        <v>73</v>
      </c>
      <c r="C44" s="210" t="s">
        <v>110</v>
      </c>
      <c r="D44" s="208" t="s">
        <v>77</v>
      </c>
      <c r="E44" s="208" t="s">
        <v>76</v>
      </c>
      <c r="F44" s="207" t="s">
        <v>16</v>
      </c>
      <c r="G44" s="207" t="s">
        <v>78</v>
      </c>
      <c r="L44" s="88" t="s">
        <v>197</v>
      </c>
    </row>
    <row r="45" spans="1:25" ht="42.75" x14ac:dyDescent="0.25">
      <c r="A45" s="208"/>
      <c r="B45" s="209"/>
      <c r="C45" s="210"/>
      <c r="D45" s="208"/>
      <c r="E45" s="208"/>
      <c r="F45" s="207"/>
      <c r="G45" s="207"/>
      <c r="H45" s="69"/>
      <c r="I45" s="69"/>
      <c r="J45" s="69"/>
      <c r="K45" s="69"/>
      <c r="L45" s="69"/>
      <c r="M45" s="69"/>
      <c r="N45" s="69"/>
      <c r="O45" s="69"/>
      <c r="P45" s="93"/>
      <c r="Q45" s="129"/>
      <c r="R45" s="130" t="s">
        <v>107</v>
      </c>
      <c r="S45" s="131" t="s">
        <v>106</v>
      </c>
      <c r="T45" s="149" t="s">
        <v>108</v>
      </c>
      <c r="U45" s="150" t="s">
        <v>109</v>
      </c>
    </row>
    <row r="46" spans="1:25" ht="33.75" customHeight="1" x14ac:dyDescent="0.25">
      <c r="A46" s="69">
        <v>1</v>
      </c>
      <c r="B46" s="26">
        <v>11</v>
      </c>
      <c r="C46" s="70" t="str">
        <f>LOOKUP($B:$B,'М-лист'!$B:$B,'М-лист'!S:S)</f>
        <v xml:space="preserve">САФРОНОВА
Полина, </v>
      </c>
      <c r="D46" s="89" t="str">
        <f>LOOKUP($B:$B,'М-лист'!$B:$B,'М-лист'!G:G)</f>
        <v>САБРИНА - 07</v>
      </c>
      <c r="E46" s="39" t="str">
        <f>LOOKUP($B:$B,'М-лист'!$B:$B,'М-лист'!H:H)</f>
        <v>п/с 370а</v>
      </c>
      <c r="F46" s="26" t="str">
        <f>LOOKUP($B:$B,'М-лист'!$B:$B,'М-лист'!N:N)</f>
        <v>ОБУ "КСК РИФЕЙ"</v>
      </c>
      <c r="G46" s="26" t="str">
        <f>LOOKUP($B:$B,'М-лист'!$B:$B,'М-лист'!O:O)</f>
        <v>Челяб.обл.       КСК РИФЕЙ</v>
      </c>
      <c r="H46" s="93"/>
      <c r="I46" s="93"/>
      <c r="J46" s="93"/>
      <c r="K46" s="93"/>
      <c r="L46" s="93"/>
      <c r="M46" s="93"/>
      <c r="N46" s="93"/>
      <c r="O46" s="93"/>
      <c r="P46" s="93"/>
      <c r="Q46" s="129"/>
      <c r="R46" s="143"/>
      <c r="S46" s="144"/>
      <c r="T46" s="144"/>
      <c r="U46" s="145"/>
    </row>
    <row r="47" spans="1:25" ht="33.75" customHeight="1" x14ac:dyDescent="0.25">
      <c r="A47" s="69">
        <v>2</v>
      </c>
      <c r="B47" s="26">
        <v>23</v>
      </c>
      <c r="C47" s="70" t="str">
        <f>LOOKUP($B:$B,'М-лист'!$B:$B,'М-лист'!S:S)</f>
        <v xml:space="preserve">ПОЖИДАЕВА 
Татьяна, </v>
      </c>
      <c r="D47" s="89" t="str">
        <f>LOOKUP($B:$B,'М-лист'!$B:$B,'М-лист'!G:G)</f>
        <v>ОСТРОВ - 04</v>
      </c>
      <c r="E47" s="39" t="str">
        <f>LOOKUP($B:$B,'М-лист'!$B:$B,'М-лист'!H:H)</f>
        <v>007756</v>
      </c>
      <c r="F47" s="26" t="str">
        <f>LOOKUP($B:$B,'М-лист'!$B:$B,'М-лист'!N:N)</f>
        <v>ОБУ "КСК РИФЕЙ"</v>
      </c>
      <c r="G47" s="26" t="str">
        <f>LOOKUP($B:$B,'М-лист'!$B:$B,'М-лист'!O:O)</f>
        <v>Челяб.обл.       КСК РИФЕЙ</v>
      </c>
      <c r="H47" s="93"/>
      <c r="I47" s="93"/>
      <c r="J47" s="93"/>
      <c r="K47" s="93"/>
      <c r="L47" s="93"/>
      <c r="M47" s="93"/>
      <c r="N47" s="93"/>
      <c r="O47" s="93"/>
      <c r="P47" s="93"/>
      <c r="Q47" s="129"/>
      <c r="R47" s="143"/>
      <c r="S47" s="144"/>
      <c r="T47" s="144"/>
      <c r="U47" s="145"/>
    </row>
    <row r="48" spans="1:25" ht="33.75" customHeight="1" x14ac:dyDescent="0.25">
      <c r="A48" s="69">
        <v>3</v>
      </c>
      <c r="B48" s="26">
        <v>18</v>
      </c>
      <c r="C48" s="70" t="str">
        <f>LOOKUP($B:$B,'М-лист'!$B:$B,'М-лист'!S:S)</f>
        <v>РОМАНОВА
Анна, 1996</v>
      </c>
      <c r="D48" s="89" t="str">
        <f>LOOKUP($B:$B,'М-лист'!$B:$B,'М-лист'!G:G)</f>
        <v>РАФАЭЛЛО - 04</v>
      </c>
      <c r="E48" s="39" t="str">
        <f>LOOKUP($B:$B,'М-лист'!$B:$B,'М-лист'!H:H)</f>
        <v>007754</v>
      </c>
      <c r="F48" s="26" t="str">
        <f>LOOKUP($B:$B,'М-лист'!$B:$B,'М-лист'!N:N)</f>
        <v>ОБУ "КСК РИФЕЙ"</v>
      </c>
      <c r="G48" s="26" t="str">
        <f>LOOKUP($B:$B,'М-лист'!$B:$B,'М-лист'!O:O)</f>
        <v>Челяб.обл.       КСК РИФЕЙ</v>
      </c>
      <c r="H48" s="93"/>
      <c r="I48" s="93"/>
      <c r="J48" s="93"/>
      <c r="K48" s="93"/>
      <c r="L48" s="93"/>
      <c r="M48" s="93"/>
      <c r="N48" s="93"/>
      <c r="O48" s="93"/>
      <c r="P48" s="93"/>
      <c r="Q48" s="129"/>
      <c r="R48" s="143"/>
      <c r="S48" s="144"/>
      <c r="T48" s="144"/>
      <c r="U48" s="145"/>
    </row>
    <row r="49" spans="1:25" ht="33.75" customHeight="1" x14ac:dyDescent="0.25">
      <c r="A49" s="69">
        <v>4</v>
      </c>
      <c r="B49" s="26">
        <v>42</v>
      </c>
      <c r="C49" s="70" t="str">
        <f>LOOKUP($B:$B,'М-лист'!$B:$B,'М-лист'!S:S)</f>
        <v>НИКОЛАЕНКО
Екатерина, 1995</v>
      </c>
      <c r="D49" s="89" t="str">
        <f>LOOKUP($B:$B,'М-лист'!$B:$B,'М-лист'!G:G)</f>
        <v xml:space="preserve">ОВЕРОН - </v>
      </c>
      <c r="E49" s="39">
        <f>LOOKUP($B:$B,'М-лист'!$B:$B,'М-лист'!H:H)</f>
        <v>2</v>
      </c>
      <c r="F49" s="26" t="str">
        <f>LOOKUP($B:$B,'М-лист'!$B:$B,'М-лист'!N:N)</f>
        <v>Федерация Пятиборья</v>
      </c>
      <c r="G49" s="26" t="str">
        <f>LOOKUP($B:$B,'М-лист'!$B:$B,'М-лист'!O:O)</f>
        <v>Челяб.обл.       КСК РИФЕЙ</v>
      </c>
      <c r="H49" s="93"/>
      <c r="I49" s="93"/>
      <c r="J49" s="93"/>
      <c r="K49" s="93"/>
      <c r="L49" s="93"/>
      <c r="M49" s="93"/>
      <c r="N49" s="93"/>
      <c r="O49" s="93"/>
      <c r="P49" s="93"/>
      <c r="Q49" s="129"/>
      <c r="R49" s="143"/>
      <c r="S49" s="144"/>
      <c r="T49" s="144"/>
      <c r="U49" s="145"/>
    </row>
    <row r="50" spans="1:25" ht="33.75" customHeight="1" x14ac:dyDescent="0.25">
      <c r="A50" s="69">
        <v>5</v>
      </c>
      <c r="B50" s="26">
        <v>14</v>
      </c>
      <c r="C50" s="70" t="str">
        <f>LOOKUP($B:$B,'М-лист'!$B:$B,'М-лист'!S:S)</f>
        <v>МУРЫГИНА
Ольга, 1994</v>
      </c>
      <c r="D50" s="89" t="str">
        <f>LOOKUP($B:$B,'М-лист'!$B:$B,'М-лист'!G:G)</f>
        <v>РАФАЭЛЛО - 04</v>
      </c>
      <c r="E50" s="39" t="str">
        <f>LOOKUP($B:$B,'М-лист'!$B:$B,'М-лист'!H:H)</f>
        <v>007754</v>
      </c>
      <c r="F50" s="26" t="str">
        <f>LOOKUP($B:$B,'М-лист'!$B:$B,'М-лист'!N:N)</f>
        <v>ОБУ "КСК РИФЕЙ"</v>
      </c>
      <c r="G50" s="26" t="str">
        <f>LOOKUP($B:$B,'М-лист'!$B:$B,'М-лист'!O:O)</f>
        <v>Челяб.обл.       КСК РИФЕЙ</v>
      </c>
      <c r="H50" s="93"/>
      <c r="I50" s="93"/>
      <c r="J50" s="93"/>
      <c r="K50" s="93"/>
      <c r="L50" s="93"/>
      <c r="M50" s="93"/>
      <c r="N50" s="93"/>
      <c r="O50" s="93"/>
      <c r="P50" s="93"/>
      <c r="Q50" s="129"/>
      <c r="R50" s="143"/>
      <c r="S50" s="144"/>
      <c r="T50" s="144"/>
      <c r="U50" s="145"/>
    </row>
    <row r="51" spans="1:25" ht="33.75" customHeight="1" x14ac:dyDescent="0.25">
      <c r="A51" s="69">
        <v>6</v>
      </c>
      <c r="B51" s="26">
        <v>36</v>
      </c>
      <c r="C51" s="70" t="str">
        <f>LOOKUP($B:$B,'М-лист'!$B:$B,'М-лист'!S:S)</f>
        <v>БЕЛОБОРОДОВА
Александра, 1995</v>
      </c>
      <c r="D51" s="89" t="str">
        <f>LOOKUP($B:$B,'М-лист'!$B:$B,'М-лист'!G:G)</f>
        <v xml:space="preserve">ДАВАРОТТИ - 03 </v>
      </c>
      <c r="E51" s="39" t="str">
        <f>LOOKUP($B:$B,'М-лист'!$B:$B,'М-лист'!H:H)</f>
        <v>002355</v>
      </c>
      <c r="F51" s="26" t="str">
        <f>LOOKUP($B:$B,'М-лист'!$B:$B,'М-лист'!N:N)</f>
        <v>Белобородова С.</v>
      </c>
      <c r="G51" s="26" t="str">
        <f>LOOKUP($B:$B,'М-лист'!$B:$B,'М-лист'!O:O)</f>
        <v>Свердловская обл.</v>
      </c>
      <c r="H51" s="93"/>
      <c r="I51" s="93"/>
      <c r="J51" s="93"/>
      <c r="K51" s="93"/>
      <c r="L51" s="93"/>
      <c r="M51" s="93"/>
      <c r="N51" s="93"/>
      <c r="O51" s="93"/>
      <c r="P51" s="93"/>
      <c r="Q51" s="129"/>
      <c r="R51" s="158"/>
      <c r="S51" s="159"/>
      <c r="T51" s="159"/>
      <c r="U51" s="160"/>
    </row>
    <row r="52" spans="1:25" ht="33.75" customHeight="1" thickBot="1" x14ac:dyDescent="0.3">
      <c r="A52" s="69">
        <v>7</v>
      </c>
      <c r="B52" s="26">
        <v>22</v>
      </c>
      <c r="C52" s="70" t="str">
        <f>LOOKUP($B:$B,'М-лист'!$B:$B,'М-лист'!S:S)</f>
        <v xml:space="preserve">САФРОНОВА
Полина, </v>
      </c>
      <c r="D52" s="89" t="str">
        <f>LOOKUP($B:$B,'М-лист'!$B:$B,'М-лист'!G:G)</f>
        <v>РУЗАННА - 05</v>
      </c>
      <c r="E52" s="39" t="str">
        <f>LOOKUP($B:$B,'М-лист'!$B:$B,'М-лист'!H:H)</f>
        <v>006122</v>
      </c>
      <c r="F52" s="26" t="str">
        <f>LOOKUP($B:$B,'М-лист'!$B:$B,'М-лист'!N:N)</f>
        <v>Федерация Пятиборья</v>
      </c>
      <c r="G52" s="26" t="str">
        <f>LOOKUP($B:$B,'М-лист'!$B:$B,'М-лист'!O:O)</f>
        <v>Челяб.обл.
КСК "РИФЕЙ"</v>
      </c>
      <c r="H52" s="93"/>
      <c r="I52" s="93"/>
      <c r="J52" s="93"/>
      <c r="K52" s="93"/>
      <c r="L52" s="93"/>
      <c r="M52" s="93"/>
      <c r="N52" s="93"/>
      <c r="O52" s="93"/>
      <c r="P52" s="93"/>
      <c r="Q52" s="129"/>
      <c r="R52" s="146"/>
      <c r="S52" s="147"/>
      <c r="T52" s="147"/>
      <c r="U52" s="148"/>
    </row>
    <row r="55" spans="1:25" ht="20.25" x14ac:dyDescent="0.25">
      <c r="A55" s="32" t="s">
        <v>196</v>
      </c>
    </row>
    <row r="56" spans="1:25" x14ac:dyDescent="0.25">
      <c r="A56" s="76"/>
    </row>
    <row r="57" spans="1:25" ht="18" x14ac:dyDescent="0.25">
      <c r="A57" s="77" t="s">
        <v>79</v>
      </c>
    </row>
    <row r="58" spans="1:25" ht="15.75" x14ac:dyDescent="0.25">
      <c r="A58" s="78" t="s">
        <v>204</v>
      </c>
    </row>
    <row r="59" spans="1:25" x14ac:dyDescent="0.25">
      <c r="A59" s="76" t="s">
        <v>199</v>
      </c>
    </row>
    <row r="60" spans="1:25" x14ac:dyDescent="0.25">
      <c r="A60" s="79" t="s">
        <v>71</v>
      </c>
    </row>
    <row r="61" spans="1:25" ht="15" customHeight="1" thickBot="1" x14ac:dyDescent="0.3">
      <c r="A61" s="208" t="s">
        <v>81</v>
      </c>
      <c r="B61" s="211" t="s">
        <v>73</v>
      </c>
      <c r="C61" s="210" t="s">
        <v>110</v>
      </c>
      <c r="D61" s="208" t="s">
        <v>77</v>
      </c>
      <c r="E61" s="208" t="s">
        <v>76</v>
      </c>
      <c r="F61" s="207" t="s">
        <v>16</v>
      </c>
      <c r="G61" s="207" t="s">
        <v>78</v>
      </c>
      <c r="L61" s="88" t="s">
        <v>197</v>
      </c>
    </row>
    <row r="62" spans="1:25" ht="42.75" x14ac:dyDescent="0.25">
      <c r="A62" s="208"/>
      <c r="B62" s="212"/>
      <c r="C62" s="210"/>
      <c r="D62" s="208"/>
      <c r="E62" s="208"/>
      <c r="F62" s="207"/>
      <c r="G62" s="207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93"/>
      <c r="T62" s="93"/>
      <c r="U62" s="129"/>
      <c r="V62" s="130" t="s">
        <v>107</v>
      </c>
      <c r="W62" s="131" t="s">
        <v>106</v>
      </c>
      <c r="X62" s="149" t="s">
        <v>108</v>
      </c>
      <c r="Y62" s="150" t="s">
        <v>109</v>
      </c>
    </row>
    <row r="63" spans="1:25" ht="36.75" customHeight="1" x14ac:dyDescent="0.25">
      <c r="A63" s="69">
        <v>1</v>
      </c>
      <c r="B63" s="26">
        <v>37</v>
      </c>
      <c r="C63" s="70" t="str">
        <f>LOOKUP($B:$B,'М-лист'!$B:$B,'М-лист'!S:S)</f>
        <v>ТАГИРОВ
Глеб, 2000</v>
      </c>
      <c r="D63" s="89" t="str">
        <f>LOOKUP($B:$B,'М-лист'!$B:$B,'М-лист'!G:G)</f>
        <v>БЛИК - 95</v>
      </c>
      <c r="E63" s="39" t="str">
        <f>LOOKUP($B:$B,'М-лист'!$B:$B,'М-лист'!H:H)</f>
        <v>006738</v>
      </c>
      <c r="F63" s="26" t="str">
        <f>LOOKUP($B:$B,'М-лист'!$B:$B,'М-лист'!N:N)</f>
        <v>Захарова А.Ш.</v>
      </c>
      <c r="G63" s="26" t="str">
        <f>LOOKUP($B:$B,'М-лист'!$B:$B,'М-лист'!O:O)</f>
        <v>Свердловская обл.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3"/>
      <c r="T63" s="93"/>
      <c r="U63" s="129"/>
      <c r="V63" s="134"/>
      <c r="W63" s="151"/>
      <c r="X63" s="152"/>
      <c r="Y63" s="153"/>
    </row>
    <row r="64" spans="1:25" ht="39.75" customHeight="1" x14ac:dyDescent="0.25">
      <c r="A64" s="69">
        <v>2</v>
      </c>
      <c r="B64" s="26">
        <v>41</v>
      </c>
      <c r="C64" s="70" t="str">
        <f>LOOKUP($B:$B,'М-лист'!$B:$B,'М-лист'!S:S)</f>
        <v>МАНУИЛОВА
Наталья, 1997</v>
      </c>
      <c r="D64" s="89" t="str">
        <f>LOOKUP($B:$B,'М-лист'!$B:$B,'М-лист'!G:G)</f>
        <v>РУЗАННА - 05</v>
      </c>
      <c r="E64" s="39" t="str">
        <f>LOOKUP($B:$B,'М-лист'!$B:$B,'М-лист'!H:H)</f>
        <v>006122</v>
      </c>
      <c r="F64" s="26" t="str">
        <f>LOOKUP($B:$B,'М-лист'!$B:$B,'М-лист'!N:N)</f>
        <v>Федерация Пятиборья</v>
      </c>
      <c r="G64" s="26" t="str">
        <f>LOOKUP($B:$B,'М-лист'!$B:$B,'М-лист'!O:O)</f>
        <v>Челяб.обл.       КСК РИФЕЙ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3"/>
      <c r="T64" s="93"/>
      <c r="U64" s="129"/>
      <c r="V64" s="134"/>
      <c r="W64" s="151"/>
      <c r="X64" s="152"/>
      <c r="Y64" s="153"/>
    </row>
    <row r="65" spans="1:25" ht="41.25" customHeight="1" x14ac:dyDescent="0.25">
      <c r="A65" s="69">
        <v>3</v>
      </c>
      <c r="B65" s="26">
        <v>2</v>
      </c>
      <c r="C65" s="70" t="str">
        <f>LOOKUP($B:$B,'М-лист'!$B:$B,'М-лист'!S:S)</f>
        <v>РОГОТОВСКАЯ
Александра, 2001</v>
      </c>
      <c r="D65" s="89" t="str">
        <f>LOOKUP($B:$B,'М-лист'!$B:$B,'М-лист'!G:G)</f>
        <v>ИЗИДА - 04</v>
      </c>
      <c r="E65" s="39" t="str">
        <f>LOOKUP($B:$B,'М-лист'!$B:$B,'М-лист'!H:H)</f>
        <v>006379</v>
      </c>
      <c r="F65" s="26" t="str">
        <f>LOOKUP($B:$B,'М-лист'!$B:$B,'М-лист'!N:N)</f>
        <v>ОГУ КСК РИФЕЙ</v>
      </c>
      <c r="G65" s="26" t="str">
        <f>LOOKUP($B:$B,'М-лист'!$B:$B,'М-лист'!O:O)</f>
        <v>Челяб.обл.       КСК РИФЕЙ</v>
      </c>
      <c r="H65" s="90"/>
      <c r="I65" s="92"/>
      <c r="J65" s="90"/>
      <c r="K65" s="90"/>
      <c r="L65" s="90"/>
      <c r="M65" s="90"/>
      <c r="N65" s="90"/>
      <c r="O65" s="90"/>
      <c r="P65" s="90"/>
      <c r="Q65" s="90"/>
      <c r="R65" s="90"/>
      <c r="S65" s="93"/>
      <c r="T65" s="93"/>
      <c r="U65" s="129"/>
      <c r="V65" s="134"/>
      <c r="W65" s="151"/>
      <c r="X65" s="152"/>
      <c r="Y65" s="153"/>
    </row>
    <row r="66" spans="1:25" ht="42" customHeight="1" x14ac:dyDescent="0.25">
      <c r="A66" s="69">
        <v>4</v>
      </c>
      <c r="B66" s="26">
        <v>8</v>
      </c>
      <c r="C66" s="70" t="str">
        <f>LOOKUP($B:$B,'М-лист'!$B:$B,'М-лист'!S:S)</f>
        <v>ПРОКОПЬЕВА
Майя, 1998</v>
      </c>
      <c r="D66" s="89" t="str">
        <f>LOOKUP($B:$B,'М-лист'!$B:$B,'М-лист'!G:G)</f>
        <v>ПАРУСНИК - 04</v>
      </c>
      <c r="E66" s="39" t="str">
        <f>LOOKUP($B:$B,'М-лист'!$B:$B,'М-лист'!H:H)</f>
        <v>006380</v>
      </c>
      <c r="F66" s="26" t="str">
        <f>LOOKUP($B:$B,'М-лист'!$B:$B,'М-лист'!N:N)</f>
        <v>ОБУ "КСК РИФЕЙ"</v>
      </c>
      <c r="G66" s="26" t="str">
        <f>LOOKUP($B:$B,'М-лист'!$B:$B,'М-лист'!O:O)</f>
        <v>Челяб.обл.       КСК РИФЕЙ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3"/>
      <c r="T66" s="93"/>
      <c r="U66" s="129"/>
      <c r="V66" s="134"/>
      <c r="W66" s="151"/>
      <c r="X66" s="152"/>
      <c r="Y66" s="153"/>
    </row>
    <row r="67" spans="1:25" ht="42" customHeight="1" x14ac:dyDescent="0.25">
      <c r="A67" s="69">
        <v>5</v>
      </c>
      <c r="B67" s="26">
        <v>32</v>
      </c>
      <c r="C67" s="70" t="str">
        <f>LOOKUP($B:$B,'М-лист'!$B:$B,'М-лист'!S:S)</f>
        <v>АГАЛАКОВА
Полина, 2000</v>
      </c>
      <c r="D67" s="89" t="str">
        <f>LOOKUP($B:$B,'М-лист'!$B:$B,'М-лист'!G:G)</f>
        <v>БЛИК - 95</v>
      </c>
      <c r="E67" s="39" t="str">
        <f>LOOKUP($B:$B,'М-лист'!$B:$B,'М-лист'!H:H)</f>
        <v>006738</v>
      </c>
      <c r="F67" s="26" t="str">
        <f>LOOKUP($B:$B,'М-лист'!$B:$B,'М-лист'!N:N)</f>
        <v>Захарова А.Ш.</v>
      </c>
      <c r="G67" s="26" t="str">
        <f>LOOKUP($B:$B,'М-лист'!$B:$B,'М-лист'!O:O)</f>
        <v>Свердловская обл.</v>
      </c>
      <c r="H67" s="92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3"/>
      <c r="T67" s="93"/>
      <c r="U67" s="129"/>
      <c r="V67" s="134"/>
      <c r="W67" s="151"/>
      <c r="X67" s="152"/>
      <c r="Y67" s="153"/>
    </row>
    <row r="68" spans="1:25" ht="39" customHeight="1" x14ac:dyDescent="0.25">
      <c r="A68" s="69">
        <v>6</v>
      </c>
      <c r="B68" s="26">
        <v>39</v>
      </c>
      <c r="C68" s="70" t="str">
        <f>LOOKUP($B:$B,'М-лист'!$B:$B,'М-лист'!S:S)</f>
        <v>ТАГИРОВ
Глеб, 2000</v>
      </c>
      <c r="D68" s="89" t="str">
        <f>LOOKUP($B:$B,'М-лист'!$B:$B,'М-лист'!G:G)</f>
        <v>ЕВРОКОММЕРС ВАЛЕНСИЯ - 02</v>
      </c>
      <c r="E68" s="39" t="str">
        <f>LOOKUP($B:$B,'М-лист'!$B:$B,'М-лист'!H:H)</f>
        <v>006950</v>
      </c>
      <c r="F68" s="26" t="str">
        <f>LOOKUP($B:$B,'М-лист'!$B:$B,'М-лист'!N:N)</f>
        <v>Захарова А.Ш.</v>
      </c>
      <c r="G68" s="26" t="str">
        <f>LOOKUP($B:$B,'М-лист'!$B:$B,'М-лист'!O:O)</f>
        <v>Свердловская обл.</v>
      </c>
      <c r="H68" s="92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3"/>
      <c r="T68" s="93"/>
      <c r="U68" s="129"/>
      <c r="V68" s="134"/>
      <c r="W68" s="151"/>
      <c r="X68" s="152"/>
      <c r="Y68" s="153"/>
    </row>
    <row r="69" spans="1:25" ht="27.75" thickBot="1" x14ac:dyDescent="0.3">
      <c r="A69" s="69">
        <v>7</v>
      </c>
      <c r="B69" s="26">
        <v>20</v>
      </c>
      <c r="C69" s="70" t="str">
        <f>LOOKUP($B:$B,'М-лист'!$B:$B,'М-лист'!S:S)</f>
        <v>ШУГАЕВА
Юлия, 1999</v>
      </c>
      <c r="D69" s="89" t="str">
        <f>LOOKUP($B:$B,'М-лист'!$B:$B,'М-лист'!G:G)</f>
        <v xml:space="preserve">ЭМБАРГО - 01 </v>
      </c>
      <c r="E69" s="39" t="str">
        <f>LOOKUP($B:$B,'М-лист'!$B:$B,'М-лист'!H:H)</f>
        <v>005911</v>
      </c>
      <c r="F69" s="26" t="str">
        <f>LOOKUP($B:$B,'М-лист'!$B:$B,'М-лист'!N:N)</f>
        <v>ОБУ "КСК РИФЕЙ"</v>
      </c>
      <c r="G69" s="26" t="str">
        <f>LOOKUP($B:$B,'М-лист'!$B:$B,'М-лист'!O:O)</f>
        <v>Челяб.обл.       КСК РИФЕЙ</v>
      </c>
      <c r="H69" s="92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3"/>
      <c r="T69" s="93"/>
      <c r="U69" s="129"/>
      <c r="V69" s="138"/>
      <c r="W69" s="154"/>
      <c r="X69" s="155"/>
      <c r="Y69" s="156"/>
    </row>
    <row r="70" spans="1:25" x14ac:dyDescent="0.25">
      <c r="A70" s="36"/>
      <c r="B70" s="27"/>
      <c r="C70" s="33"/>
      <c r="D70" s="72"/>
      <c r="E70" s="28"/>
      <c r="F70" s="27"/>
      <c r="G70" s="27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5" ht="20.25" x14ac:dyDescent="0.25">
      <c r="A71" s="32" t="s">
        <v>196</v>
      </c>
    </row>
    <row r="72" spans="1:25" x14ac:dyDescent="0.25">
      <c r="A72" s="76"/>
    </row>
    <row r="73" spans="1:25" ht="18" x14ac:dyDescent="0.25">
      <c r="A73" s="77" t="s">
        <v>79</v>
      </c>
    </row>
    <row r="74" spans="1:25" ht="15.75" x14ac:dyDescent="0.25">
      <c r="A74" s="78" t="s">
        <v>205</v>
      </c>
    </row>
    <row r="75" spans="1:25" x14ac:dyDescent="0.25">
      <c r="A75" s="76" t="s">
        <v>199</v>
      </c>
    </row>
    <row r="76" spans="1:25" x14ac:dyDescent="0.25">
      <c r="A76" s="79" t="s">
        <v>71</v>
      </c>
    </row>
    <row r="77" spans="1:25" ht="15" customHeight="1" thickBot="1" x14ac:dyDescent="0.3">
      <c r="A77" s="208" t="s">
        <v>81</v>
      </c>
      <c r="B77" s="209" t="s">
        <v>73</v>
      </c>
      <c r="C77" s="210" t="s">
        <v>110</v>
      </c>
      <c r="D77" s="208" t="s">
        <v>77</v>
      </c>
      <c r="E77" s="208" t="s">
        <v>76</v>
      </c>
      <c r="F77" s="207" t="s">
        <v>16</v>
      </c>
      <c r="G77" s="207" t="s">
        <v>78</v>
      </c>
      <c r="L77" s="88" t="s">
        <v>197</v>
      </c>
    </row>
    <row r="78" spans="1:25" ht="42.75" x14ac:dyDescent="0.25">
      <c r="A78" s="208"/>
      <c r="B78" s="209"/>
      <c r="C78" s="210"/>
      <c r="D78" s="208"/>
      <c r="E78" s="208"/>
      <c r="F78" s="207"/>
      <c r="G78" s="207"/>
      <c r="H78" s="69"/>
      <c r="I78" s="69"/>
      <c r="J78" s="69"/>
      <c r="K78" s="69"/>
      <c r="L78" s="69"/>
      <c r="M78" s="69"/>
      <c r="N78" s="69"/>
      <c r="O78" s="93"/>
      <c r="P78" s="93"/>
      <c r="Q78" s="93"/>
      <c r="R78" s="93"/>
      <c r="S78" s="93"/>
      <c r="T78" s="69"/>
      <c r="U78" s="127"/>
      <c r="V78" s="130" t="s">
        <v>107</v>
      </c>
      <c r="W78" s="131" t="s">
        <v>106</v>
      </c>
      <c r="X78" s="149" t="s">
        <v>108</v>
      </c>
      <c r="Y78" s="150" t="s">
        <v>109</v>
      </c>
    </row>
    <row r="79" spans="1:25" ht="44.25" customHeight="1" x14ac:dyDescent="0.25">
      <c r="A79" s="69">
        <v>1</v>
      </c>
      <c r="B79" s="26">
        <v>13</v>
      </c>
      <c r="C79" s="70" t="str">
        <f>LOOKUP($B:$B,'М-лист'!$B:$B,'М-лист'!S:S)</f>
        <v>СЕМЕНОВА
Наталья, 1997</v>
      </c>
      <c r="D79" s="89" t="str">
        <f>LOOKUP($B:$B,'М-лист'!$B:$B,'М-лист'!G:G)</f>
        <v>ЭТИКА - 01</v>
      </c>
      <c r="E79" s="39" t="str">
        <f>LOOKUP($B:$B,'М-лист'!$B:$B,'М-лист'!H:H)</f>
        <v>003009</v>
      </c>
      <c r="F79" s="26" t="str">
        <f>LOOKUP($B:$B,'М-лист'!$B:$B,'М-лист'!N:N)</f>
        <v>ОБУ "КСК РИФЕЙ"</v>
      </c>
      <c r="G79" s="26" t="str">
        <f>LOOKUP($B:$B,'М-лист'!$B:$B,'М-лист'!O:O)</f>
        <v>Челяб.обл.       КСК РИФЕЙ</v>
      </c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129"/>
      <c r="V79" s="143"/>
      <c r="W79" s="144"/>
      <c r="X79" s="144"/>
      <c r="Y79" s="145"/>
    </row>
    <row r="80" spans="1:25" ht="44.25" customHeight="1" x14ac:dyDescent="0.25">
      <c r="A80" s="69">
        <v>2</v>
      </c>
      <c r="B80" s="26">
        <v>33</v>
      </c>
      <c r="C80" s="70" t="str">
        <f>LOOKUP($B:$B,'М-лист'!$B:$B,'М-лист'!S:S)</f>
        <v xml:space="preserve">ЗАХАРОВА
Алина, </v>
      </c>
      <c r="D80" s="89" t="str">
        <f>LOOKUP($B:$B,'М-лист'!$B:$B,'М-лист'!G:G)</f>
        <v>КАССИНА - 02</v>
      </c>
      <c r="E80" s="39" t="str">
        <f>LOOKUP($B:$B,'М-лист'!$B:$B,'М-лист'!H:H)</f>
        <v>006558</v>
      </c>
      <c r="F80" s="26" t="str">
        <f>LOOKUP($B:$B,'М-лист'!$B:$B,'М-лист'!N:N)</f>
        <v>Захарова А.Ш.</v>
      </c>
      <c r="G80" s="26" t="str">
        <f>LOOKUP($B:$B,'М-лист'!$B:$B,'М-лист'!O:O)</f>
        <v>Свердловская обл.</v>
      </c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129"/>
      <c r="V80" s="143"/>
      <c r="W80" s="144"/>
      <c r="X80" s="144"/>
      <c r="Y80" s="145"/>
    </row>
    <row r="81" spans="1:25" ht="44.25" customHeight="1" x14ac:dyDescent="0.25">
      <c r="A81" s="69">
        <v>3</v>
      </c>
      <c r="B81" s="26">
        <v>12</v>
      </c>
      <c r="C81" s="70" t="str">
        <f>LOOKUP($B:$B,'М-лист'!$B:$B,'М-лист'!S:S)</f>
        <v>МАНУИЛОВА
Наталья, 1997</v>
      </c>
      <c r="D81" s="89" t="str">
        <f>LOOKUP($B:$B,'М-лист'!$B:$B,'М-лист'!G:G)</f>
        <v>ШАНС - 00</v>
      </c>
      <c r="E81" s="39" t="str">
        <f>LOOKUP($B:$B,'М-лист'!$B:$B,'М-лист'!H:H)</f>
        <v>003923</v>
      </c>
      <c r="F81" s="26" t="str">
        <f>LOOKUP($B:$B,'М-лист'!$B:$B,'М-лист'!N:N)</f>
        <v>ОБУ "КСК РИФЕЙ"</v>
      </c>
      <c r="G81" s="26" t="str">
        <f>LOOKUP($B:$B,'М-лист'!$B:$B,'М-лист'!O:O)</f>
        <v>Челяб.обл.       КСК РИФЕЙ</v>
      </c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129"/>
      <c r="V81" s="143"/>
      <c r="W81" s="144"/>
      <c r="X81" s="144"/>
      <c r="Y81" s="145"/>
    </row>
    <row r="82" spans="1:25" ht="44.25" customHeight="1" x14ac:dyDescent="0.25">
      <c r="A82" s="69">
        <v>4</v>
      </c>
      <c r="B82" s="26">
        <v>4</v>
      </c>
      <c r="C82" s="70" t="str">
        <f>LOOKUP($B:$B,'М-лист'!$B:$B,'М-лист'!S:S)</f>
        <v>МОКШИНА
Анастасия, 1996</v>
      </c>
      <c r="D82" s="89" t="str">
        <f>LOOKUP($B:$B,'М-лист'!$B:$B,'М-лист'!G:G)</f>
        <v>ИЗИДА - 04</v>
      </c>
      <c r="E82" s="39" t="str">
        <f>LOOKUP($B:$B,'М-лист'!$B:$B,'М-лист'!H:H)</f>
        <v>006379</v>
      </c>
      <c r="F82" s="26" t="str">
        <f>LOOKUP($B:$B,'М-лист'!$B:$B,'М-лист'!N:N)</f>
        <v>ОБУ "КСК РИФЕЙ"</v>
      </c>
      <c r="G82" s="26" t="str">
        <f>LOOKUP($B:$B,'М-лист'!$B:$B,'М-лист'!O:O)</f>
        <v>Челяб.обл.       КСК РИФЕЙ</v>
      </c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129"/>
      <c r="V82" s="143"/>
      <c r="W82" s="144"/>
      <c r="X82" s="144"/>
      <c r="Y82" s="145"/>
    </row>
    <row r="83" spans="1:25" ht="44.25" customHeight="1" x14ac:dyDescent="0.25">
      <c r="A83" s="69">
        <v>5</v>
      </c>
      <c r="B83" s="26">
        <v>10</v>
      </c>
      <c r="C83" s="70" t="str">
        <f>LOOKUP($B:$B,'М-лист'!$B:$B,'М-лист'!S:S)</f>
        <v>ДЕЩИЦ
Елена, 1996</v>
      </c>
      <c r="D83" s="89" t="str">
        <f>LOOKUP($B:$B,'М-лист'!$B:$B,'М-лист'!G:G)</f>
        <v>БРЕЙНА - 00</v>
      </c>
      <c r="E83" s="39" t="str">
        <f>LOOKUP($B:$B,'М-лист'!$B:$B,'М-лист'!H:H)</f>
        <v>005919</v>
      </c>
      <c r="F83" s="26" t="str">
        <f>LOOKUP($B:$B,'М-лист'!$B:$B,'М-лист'!N:N)</f>
        <v>ОБУ "КСК РИФЕЙ"</v>
      </c>
      <c r="G83" s="26" t="str">
        <f>LOOKUP($B:$B,'М-лист'!$B:$B,'М-лист'!O:O)</f>
        <v>Челяб.обл.       КСК РИФЕЙ</v>
      </c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129"/>
      <c r="V83" s="143"/>
      <c r="W83" s="144"/>
      <c r="X83" s="144"/>
      <c r="Y83" s="145"/>
    </row>
    <row r="84" spans="1:25" ht="44.25" customHeight="1" x14ac:dyDescent="0.25">
      <c r="A84" s="69">
        <v>6</v>
      </c>
      <c r="B84" s="26">
        <v>16</v>
      </c>
      <c r="C84" s="70" t="str">
        <f>LOOKUP($B:$B,'М-лист'!$B:$B,'М-лист'!S:S)</f>
        <v>НИКОЛАЕНКО
Екатерина, 1995</v>
      </c>
      <c r="D84" s="89" t="str">
        <f>LOOKUP($B:$B,'М-лист'!$B:$B,'М-лист'!G:G)</f>
        <v>АТОС - 03</v>
      </c>
      <c r="E84" s="39" t="str">
        <f>LOOKUP($B:$B,'М-лист'!$B:$B,'М-лист'!H:H)</f>
        <v>007718</v>
      </c>
      <c r="F84" s="26" t="str">
        <f>LOOKUP($B:$B,'М-лист'!$B:$B,'М-лист'!N:N)</f>
        <v>ОБУ "КСК РИФЕЙ"</v>
      </c>
      <c r="G84" s="26" t="str">
        <f>LOOKUP($B:$B,'М-лист'!$B:$B,'М-лист'!O:O)</f>
        <v>Челяб.обл.       КСК РИФЕЙ</v>
      </c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129"/>
      <c r="V84" s="143"/>
      <c r="W84" s="144"/>
      <c r="X84" s="144"/>
      <c r="Y84" s="145"/>
    </row>
    <row r="85" spans="1:25" ht="44.25" customHeight="1" x14ac:dyDescent="0.25">
      <c r="A85" s="69">
        <v>7</v>
      </c>
      <c r="B85" s="26">
        <v>27</v>
      </c>
      <c r="C85" s="70" t="str">
        <f>LOOKUP($B:$B,'М-лист'!$B:$B,'М-лист'!S:S)</f>
        <v>БЛАГОДАТСКИХ
Ирина, 1997</v>
      </c>
      <c r="D85" s="89" t="str">
        <f>LOOKUP($B:$B,'М-лист'!$B:$B,'М-лист'!G:G)</f>
        <v>АЗБУКА - 04</v>
      </c>
      <c r="E85" s="39" t="str">
        <f>LOOKUP($B:$B,'М-лист'!$B:$B,'М-лист'!H:H)</f>
        <v>003669</v>
      </c>
      <c r="F85" s="26" t="str">
        <f>LOOKUP($B:$B,'М-лист'!$B:$B,'М-лист'!N:N)</f>
        <v>ОБУ "КСК РИФЕЙ"</v>
      </c>
      <c r="G85" s="26" t="str">
        <f>LOOKUP($B:$B,'М-лист'!$B:$B,'М-лист'!O:O)</f>
        <v>Челяб.обл.       КСК РИФЕЙ</v>
      </c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129"/>
      <c r="V85" s="143"/>
      <c r="W85" s="144"/>
      <c r="X85" s="144"/>
      <c r="Y85" s="145"/>
    </row>
    <row r="86" spans="1:25" ht="44.25" customHeight="1" x14ac:dyDescent="0.25">
      <c r="A86" s="69">
        <v>8</v>
      </c>
      <c r="B86" s="26">
        <v>9</v>
      </c>
      <c r="C86" s="70" t="str">
        <f>LOOKUP($B:$B,'М-лист'!$B:$B,'М-лист'!S:S)</f>
        <v>МУРЫГИНА
Ольга, 1994</v>
      </c>
      <c r="D86" s="89" t="str">
        <f>LOOKUP($B:$B,'М-лист'!$B:$B,'М-лист'!G:G)</f>
        <v>ПАРУСНИК - 04</v>
      </c>
      <c r="E86" s="39" t="str">
        <f>LOOKUP($B:$B,'М-лист'!$B:$B,'М-лист'!H:H)</f>
        <v>006380</v>
      </c>
      <c r="F86" s="26" t="str">
        <f>LOOKUP($B:$B,'М-лист'!$B:$B,'М-лист'!N:N)</f>
        <v>ОБУ "КСК РИФЕЙ"</v>
      </c>
      <c r="G86" s="26" t="str">
        <f>LOOKUP($B:$B,'М-лист'!$B:$B,'М-лист'!O:O)</f>
        <v>Челяб.обл.       КСК РИФЕЙ</v>
      </c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129"/>
      <c r="V86" s="143"/>
      <c r="W86" s="144"/>
      <c r="X86" s="144"/>
      <c r="Y86" s="145"/>
    </row>
    <row r="87" spans="1:25" ht="44.25" customHeight="1" thickBot="1" x14ac:dyDescent="0.3">
      <c r="A87" s="69">
        <v>9</v>
      </c>
      <c r="B87" s="26">
        <v>31</v>
      </c>
      <c r="C87" s="70" t="str">
        <f>LOOKUP($B:$B,'М-лист'!$B:$B,'М-лист'!S:S)</f>
        <v xml:space="preserve">ЗАХАРОВА
Алина, </v>
      </c>
      <c r="D87" s="89" t="str">
        <f>LOOKUP($B:$B,'М-лист'!$B:$B,'М-лист'!G:G)</f>
        <v>ЕВРОКОММЕРС ВАЛЕНСИЯ - 02</v>
      </c>
      <c r="E87" s="39" t="str">
        <f>LOOKUP($B:$B,'М-лист'!$B:$B,'М-лист'!H:H)</f>
        <v>006950</v>
      </c>
      <c r="F87" s="26" t="str">
        <f>LOOKUP($B:$B,'М-лист'!$B:$B,'М-лист'!N:N)</f>
        <v>Захарова А.Ш.</v>
      </c>
      <c r="G87" s="26" t="str">
        <f>LOOKUP($B:$B,'М-лист'!$B:$B,'М-лист'!O:O)</f>
        <v>Свердловская обл.</v>
      </c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129"/>
      <c r="V87" s="146"/>
      <c r="W87" s="147"/>
      <c r="X87" s="147"/>
      <c r="Y87" s="148"/>
    </row>
  </sheetData>
  <mergeCells count="35">
    <mergeCell ref="G7:G8"/>
    <mergeCell ref="A25:A26"/>
    <mergeCell ref="B25:B26"/>
    <mergeCell ref="C25:C26"/>
    <mergeCell ref="D25:D26"/>
    <mergeCell ref="E25:E26"/>
    <mergeCell ref="F25:F26"/>
    <mergeCell ref="G25:G26"/>
    <mergeCell ref="A7:A8"/>
    <mergeCell ref="B7:B8"/>
    <mergeCell ref="C7:C8"/>
    <mergeCell ref="D7:D8"/>
    <mergeCell ref="E7:E8"/>
    <mergeCell ref="F7:F8"/>
    <mergeCell ref="G44:G45"/>
    <mergeCell ref="A61:A62"/>
    <mergeCell ref="B61:B62"/>
    <mergeCell ref="C61:C62"/>
    <mergeCell ref="D61:D62"/>
    <mergeCell ref="E61:E62"/>
    <mergeCell ref="F61:F62"/>
    <mergeCell ref="G61:G62"/>
    <mergeCell ref="A44:A45"/>
    <mergeCell ref="B44:B45"/>
    <mergeCell ref="C44:C45"/>
    <mergeCell ref="D44:D45"/>
    <mergeCell ref="E44:E45"/>
    <mergeCell ref="F44:F45"/>
    <mergeCell ref="G77:G78"/>
    <mergeCell ref="A77:A78"/>
    <mergeCell ref="B77:B78"/>
    <mergeCell ref="C77:C78"/>
    <mergeCell ref="D77:D78"/>
    <mergeCell ref="E77:E78"/>
    <mergeCell ref="F77:F78"/>
  </mergeCells>
  <pageMargins left="0.25" right="0.25" top="0.75" bottom="0.75" header="0.3" footer="0.3"/>
  <pageSetup paperSize="9" scale="63" orientation="landscape" r:id="rId1"/>
  <rowBreaks count="4" manualBreakCount="4">
    <brk id="20" max="16383" man="1"/>
    <brk id="37" max="16383" man="1"/>
    <brk id="54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М-лист</vt:lpstr>
      <vt:lpstr>Технич. КОНКУРА</vt:lpstr>
      <vt:lpstr>СВОДНЫЙ</vt:lpstr>
      <vt:lpstr>'М-лист'!Область_печати</vt:lpstr>
    </vt:vector>
  </TitlesOfParts>
  <Company>nvx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2012-02-26T15:54:49Z</cp:lastPrinted>
  <dcterms:created xsi:type="dcterms:W3CDTF">2012-01-06T14:57:10Z</dcterms:created>
  <dcterms:modified xsi:type="dcterms:W3CDTF">2012-02-26T16:04:30Z</dcterms:modified>
</cp:coreProperties>
</file>