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810" windowWidth="12945" windowHeight="9465" tabRatio="849" firstSheet="1" activeTab="7"/>
  </bookViews>
  <sheets>
    <sheet name="пр1 ист" sheetId="1" state="hidden" r:id="rId1"/>
    <sheet name="Пр 1 деф" sheetId="2" r:id="rId2"/>
    <sheet name="Пр3 доходы" sheetId="3" r:id="rId3"/>
    <sheet name="Пр14 Прогр расх" sheetId="4" state="hidden" r:id="rId4"/>
    <sheet name="Пр10 ПО" sheetId="5" state="hidden" r:id="rId5"/>
    <sheet name="Пр 9 мун.прог." sheetId="6" r:id="rId6"/>
    <sheet name="Пр 6 функц (2)" sheetId="7" r:id="rId7"/>
    <sheet name="Пр 8 ведом" sheetId="8" r:id="rId8"/>
    <sheet name="Пр 10 табл.2" sheetId="9" r:id="rId9"/>
  </sheets>
  <definedNames>
    <definedName name="_xlnm.Print_Titles" localSheetId="6">'Пр 6 функц (2)'!$9:$10</definedName>
    <definedName name="_xlnm.Print_Titles" localSheetId="7">'Пр 8 ведом'!$9:$10</definedName>
    <definedName name="_xlnm.Print_Titles" localSheetId="0">'пр1 ист'!$9:$9</definedName>
    <definedName name="_xlnm.Print_Titles" localSheetId="3">'Пр14 Прогр расх'!$10:$10</definedName>
    <definedName name="_xlnm.Print_Titles" localSheetId="2">'Пр3 доходы'!$11:$12</definedName>
    <definedName name="_xlnm.Print_Area" localSheetId="6">'Пр 6 функц (2)'!$A$1:$H$370</definedName>
    <definedName name="_xlnm.Print_Area" localSheetId="7">'Пр 8 ведом'!$A$1:$I$396</definedName>
    <definedName name="_xlnm.Print_Area" localSheetId="0">'пр1 ист'!$A$1:$C$20</definedName>
    <definedName name="_xlnm.Print_Area" localSheetId="3">'Пр14 Прогр расх'!$A$1:$C$19</definedName>
    <definedName name="_xlnm.Print_Area" localSheetId="2">'Пр3 доходы'!$A$1:$E$77</definedName>
  </definedNames>
  <calcPr fullCalcOnLoad="1"/>
</workbook>
</file>

<file path=xl/sharedStrings.xml><?xml version="1.0" encoding="utf-8"?>
<sst xmlns="http://schemas.openxmlformats.org/spreadsheetml/2006/main" count="3645" uniqueCount="523">
  <si>
    <t>Субвенции на оплату жилищно-коммунальных услуг отдельным категориям граждан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</si>
  <si>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</si>
  <si>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</si>
  <si>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</si>
  <si>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</si>
  <si>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</si>
  <si>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</si>
  <si>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</si>
  <si>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</si>
  <si>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</si>
  <si>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</si>
  <si>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</si>
  <si>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</si>
  <si>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</si>
  <si>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1 03 00000 00 0000 000</t>
  </si>
  <si>
    <t>НАЛОГИ НА ТОВАРЫ (РАБОТЫ,  УСЛУГИ), РЕАЛИЗУЕМЫЕ НА ТЕРРИТОРИИ РОССИЙСКОЙ ФЕДЕРАЦИИ</t>
  </si>
  <si>
    <t>1 03 02000 01 0000 110</t>
  </si>
  <si>
    <t xml:space="preserve"> 1 05 00000 00 0000 000</t>
  </si>
  <si>
    <t>НАЛОГИ НА СОВОКУПНЫЙ ДОХОД</t>
  </si>
  <si>
    <t>1 06 00000 00 0000 110</t>
  </si>
  <si>
    <t>НАЛОГИ НА ИМУЩЕСТВО</t>
  </si>
  <si>
    <t>1 06 02000 02 0000 110</t>
  </si>
  <si>
    <t>Налог на имущество организаций</t>
  </si>
  <si>
    <t>ГОСУДАРСТВЕННАЯ ПОШЛИНА</t>
  </si>
  <si>
    <t>Код</t>
  </si>
  <si>
    <t xml:space="preserve">Сумма                     </t>
  </si>
  <si>
    <t xml:space="preserve">Бюджетные кредиты от других бюджетов бюджетной системы Российской Федерации </t>
  </si>
  <si>
    <t>01 06 00 00 00 0000 000</t>
  </si>
  <si>
    <t>Иные источники внутреннего финансирования дефицита бюджета</t>
  </si>
  <si>
    <t>Всего</t>
  </si>
  <si>
    <t>122</t>
  </si>
  <si>
    <t>244</t>
  </si>
  <si>
    <t>851</t>
  </si>
  <si>
    <t>Уплата прочих налогов, сборов и иных платежей</t>
  </si>
  <si>
    <t>852</t>
  </si>
  <si>
    <t>242</t>
  </si>
  <si>
    <t>621</t>
  </si>
  <si>
    <t>Дотации на поддержку мер по обеспечению сбалансированности бюджетов</t>
  </si>
  <si>
    <t>Мероприятия по предупреждению и ликвидации последствий чрезвычайных ситуаций и стихийных бедствий</t>
  </si>
  <si>
    <t>Субвенции</t>
  </si>
  <si>
    <t>530</t>
  </si>
  <si>
    <t>Приложение 14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</si>
  <si>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</si>
  <si>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</si>
  <si>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</si>
  <si>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</si>
  <si>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</si>
  <si>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</si>
  <si>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</si>
  <si>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</si>
  <si>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</si>
  <si>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</si>
  <si>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</si>
  <si>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</si>
  <si>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</si>
  <si>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1 14 00000 00 0000 000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</si>
  <si>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</si>
  <si>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</si>
  <si>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</si>
  <si>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</si>
  <si>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</si>
  <si>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</si>
  <si>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</si>
  <si>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</si>
  <si>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</si>
  <si>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</si>
  <si>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</si>
  <si>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</si>
  <si>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Профессиональная подготовка, переподготовка и повышение квалификации</t>
  </si>
  <si>
    <t>05</t>
  </si>
  <si>
    <t>Периодическая печать и издательства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</si>
  <si>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муниципальных предприятий, в том числе казенных) </t>
  </si>
  <si>
    <t>1 12 01000 01 0000 120</t>
  </si>
  <si>
    <t>ДОХОДЫ ОТ ОКАЗАНИЯ ПЛАТНЫХ УСЛУГ (РАБОТ) И КОМПЕНСАЦИИ ЗАТРАТ ГОСУДАРСТВА</t>
  </si>
  <si>
    <t>2 02 03000 00 0000 151</t>
  </si>
  <si>
    <t>Субвенции бюджетам субъектов Российской Федерации и муниципальных образований</t>
  </si>
  <si>
    <t>№ п/п</t>
  </si>
  <si>
    <t>Другие вопросы в области социальной политики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</si>
  <si>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</si>
  <si>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</si>
  <si>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</si>
  <si>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</si>
  <si>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</si>
  <si>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</t>
  </si>
  <si>
    <t>Уплата налога на имущество организаций и земельного налога</t>
  </si>
  <si>
    <t>Другие общегосударственные вопросы</t>
  </si>
  <si>
    <t>13</t>
  </si>
  <si>
    <t>Учреждения по обеспечению хозяйственного обслуживания</t>
  </si>
  <si>
    <t>08</t>
  </si>
  <si>
    <t>Другие вопросы в области национальной экономики</t>
  </si>
  <si>
    <t>12</t>
  </si>
  <si>
    <t>Мобилизационная и вневойсковая подготовка</t>
  </si>
  <si>
    <t>Иные межбюджетные трансферты</t>
  </si>
  <si>
    <t xml:space="preserve">ИТОГО ДОХОДОВ </t>
  </si>
  <si>
    <t xml:space="preserve">Приложение 1 </t>
  </si>
  <si>
    <t>Резервные фонды</t>
  </si>
  <si>
    <t>11</t>
  </si>
  <si>
    <t>Сумма на год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</si>
  <si>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</si>
  <si>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</si>
  <si>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</si>
  <si>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</si>
  <si>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</si>
  <si>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 xml:space="preserve">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</si>
  <si>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</si>
  <si>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</si>
  <si>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14</t>
  </si>
  <si>
    <t>Дорожное хозяйство (дорожные фонды)</t>
  </si>
  <si>
    <t>09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</si>
  <si>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</si>
  <si>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</si>
  <si>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</si>
  <si>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>Другие вопросы в области культуры, кинематографии</t>
  </si>
  <si>
    <t>Резервный фонд исполнительного органа государственной власти Республики Тыва</t>
  </si>
  <si>
    <t>Резервные средства</t>
  </si>
  <si>
    <t>870</t>
  </si>
  <si>
    <t>720</t>
  </si>
  <si>
    <t>510</t>
  </si>
  <si>
    <t>511</t>
  </si>
  <si>
    <t>2 02 01000 00 0000 151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</si>
  <si>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</si>
  <si>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1 08 00000 00 0000 000</t>
  </si>
  <si>
    <t>Социальное обеспечение населения</t>
  </si>
  <si>
    <t>Реализация государственных функций в области социальной политики</t>
  </si>
  <si>
    <t>Другие вопросы в области образования</t>
  </si>
  <si>
    <t>Культура</t>
  </si>
  <si>
    <t>Дотации на выравнивание бюджетной обеспеченности субъектов Российской Федерации и муниципальных образований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</si>
  <si>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</si>
  <si>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Субвенции на предоставление гражданам субсидий на оплату жилого помещения и коммунальных услуг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</si>
  <si>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</si>
  <si>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01 0 0000</t>
  </si>
  <si>
    <t>04 0 0000</t>
  </si>
  <si>
    <t>05 0 0000</t>
  </si>
  <si>
    <t>06 0 0000</t>
  </si>
  <si>
    <t>07 0 0000</t>
  </si>
  <si>
    <t>08 0 0000</t>
  </si>
  <si>
    <t>11 0 0000</t>
  </si>
  <si>
    <t>15 0 0000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</si>
  <si>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</si>
  <si>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</si>
  <si>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жилищно-коммунальных услуг отдельным категориям граждан</t>
  </si>
  <si>
    <t>на 2015 год и на плановый период 2016 и 2017 годов"</t>
  </si>
  <si>
    <t>РАСПРЕДЕЛЕНИЕ БЮДЖЕТНЫХ АССИГНОВАНИЙ НА 2015 ГОД</t>
  </si>
  <si>
    <t>Обеспечение деятельности подведомственных учреждений</t>
  </si>
  <si>
    <t>Школы - детские сады, школы начальные, неполные средние и средние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</si>
  <si>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</si>
  <si>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</si>
  <si>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</si>
  <si>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</si>
  <si>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</si>
  <si>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200</t>
  </si>
  <si>
    <t>240</t>
  </si>
  <si>
    <t>Социальное обеспечение и иные выплаты населению</t>
  </si>
  <si>
    <t>500</t>
  </si>
  <si>
    <t>Публичные нормативные социальные выплаты гражданам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</si>
  <si>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</si>
  <si>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</si>
  <si>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</si>
  <si>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</si>
  <si>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</si>
  <si>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850</t>
  </si>
  <si>
    <t>Бюджетные инвестиции</t>
  </si>
  <si>
    <t>Обслуживание государственного (муниципального) долга</t>
  </si>
  <si>
    <t>700</t>
  </si>
  <si>
    <t>Субсидии автономным учреждениям</t>
  </si>
  <si>
    <t>620</t>
  </si>
  <si>
    <t>"О кожуунном бюджете муниципального района</t>
  </si>
  <si>
    <t>НА РЕАЛИЗАЦИЮ МУНИЦИПАЛЬНЫХ ПРОГРАММ</t>
  </si>
  <si>
    <t>Налог, взимаемый  в связи с применением патентной системы налогооблажения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</si>
  <si>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</si>
  <si>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</si>
  <si>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сдачи в аренду имущества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</si>
  <si>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</si>
  <si>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</si>
  <si>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долевое финансирование подготовки документов территориального планирования</t>
  </si>
  <si>
    <t>Субсидии на оздоровление детей и подростков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</si>
  <si>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</si>
  <si>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</si>
  <si>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</si>
  <si>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</si>
  <si>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</si>
  <si>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</si>
  <si>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</si>
  <si>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обеспечение равной доступности услуг общественного транспорта для отдельных категорий граждан</t>
  </si>
  <si>
    <t>Субвенции на осуществление переданных полномочий по комиссии по делам несовершеннолетних</t>
  </si>
  <si>
    <t>Субвенции на реализацию Закона РТ " О погребении и похоронном деле в РТ"</t>
  </si>
  <si>
    <t>Межбюджетные трансферты, передаваемые бюджетам муниципальных районов из бюджетам поселений  на осуществление части полномочий по решению вопросов местного значения в соответствии заключенным соглашением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</si>
  <si>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ликвидацией организаций( прекращение деятельности, полномочий физическими лицами), в соответствии с ФЗ от 19 мая 1995 года " 81-ФЗ" " О государственных пособиях гражданам, имеющим детей" </t>
  </si>
  <si>
    <t>Межбюджетные трансферты на комплектование книжных фондов</t>
  </si>
  <si>
    <t>Финансовое управление администрации Тес-Хемского кожууна</t>
  </si>
  <si>
    <t>1 11 05035 05 0000 120</t>
  </si>
  <si>
    <t>1 11 05025 05 0000 120</t>
  </si>
  <si>
    <t>1  14 06013 05 0000 430</t>
  </si>
  <si>
    <t>1 05 02000 00 0000 110</t>
  </si>
  <si>
    <t>2 02 01001 05 0000 151</t>
  </si>
  <si>
    <t>2 02 01003 05 0000 151</t>
  </si>
  <si>
    <t>2 02 03001 05 0000 151</t>
  </si>
  <si>
    <t>2 02 03015 05 0000 151</t>
  </si>
  <si>
    <t>01 03 01 00 05 0000 710</t>
  </si>
  <si>
    <t>01 03 01 00 05 0000 810</t>
  </si>
  <si>
    <t>01 06 05 02 05 0000 640</t>
  </si>
  <si>
    <t>01 06 05 02 05 0000 540</t>
  </si>
  <si>
    <t>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</si>
  <si>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</si>
  <si>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Росссийской Федерации</t>
  </si>
  <si>
    <t>Возврат бюджетных кредитов, предоставленных другим бюджетам бюджетной системы 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</si>
  <si>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Российской Федерации из бюджета муниципального района в валюте Российской Федерации</t>
  </si>
  <si>
    <t>Источники внутреннего финансирования дефицита кожуунного бюджета  на 2015 год</t>
  </si>
  <si>
    <t>Общегосударственные вопросы</t>
  </si>
  <si>
    <t>Фонд оплаты труда и страховые взносы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</si>
  <si>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</si>
  <si>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услуг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</si>
  <si>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</si>
  <si>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</si>
  <si>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налогов, сборов, обязательных платежей в бюджетную систему Российской Федерации, взносов и иных платежей</t>
  </si>
  <si>
    <t>Обеспечение выборов и референдумов</t>
  </si>
  <si>
    <t>Проведение выборов и референдумов</t>
  </si>
  <si>
    <t xml:space="preserve">Резервный фонд исполнительного органа </t>
  </si>
  <si>
    <t>Иные безвозмездные и безвозвратные перечисления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</si>
  <si>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</si>
  <si>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</si>
  <si>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</si>
  <si>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</si>
  <si>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</si>
  <si>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</si>
  <si>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</si>
  <si>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</si>
  <si>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О0</t>
  </si>
  <si>
    <t>Защита насления и территории от чрезвычайных ситуаций природного и техногенного характера, гражданская оборона</t>
  </si>
  <si>
    <t>О9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</si>
  <si>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</si>
  <si>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</si>
  <si>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Реализация государственных функций в области национальной экономики</t>
  </si>
  <si>
    <t>Мероприятия по землеустройству и землепользования</t>
  </si>
  <si>
    <t>Реконструкция и ремонт муниципальной дороги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</si>
  <si>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</si>
  <si>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</si>
  <si>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Жилищно-коммунальное хозяйство</t>
  </si>
  <si>
    <t>О5</t>
  </si>
  <si>
    <t>О3</t>
  </si>
  <si>
    <t>Образование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</si>
  <si>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</si>
  <si>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</si>
  <si>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Учебные заведения и курсы по переподготовке кадров</t>
  </si>
  <si>
    <t>Переподготовка и повышение квалификации кадров</t>
  </si>
  <si>
    <t>Мероприятия по проведению оздоровительной кампании детей</t>
  </si>
  <si>
    <t>Оздоровление детей</t>
  </si>
  <si>
    <t>Культура и кинематография</t>
  </si>
  <si>
    <t>Социальная политика</t>
  </si>
  <si>
    <t>Меры социальной поддержки населения по публичным нормативным обязательствам</t>
  </si>
  <si>
    <t>Федеральный закон от 12 января 1996 г. № 8-ФЗ "О погребении и похоронном деле"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</si>
  <si>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Республики Тыва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</si>
  <si>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</si>
  <si>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</si>
  <si>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</si>
  <si>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</si>
  <si>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Физическая культура и спорт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</si>
  <si>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</si>
  <si>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</si>
  <si>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</si>
  <si>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</si>
  <si>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</si>
  <si>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</t>
  </si>
  <si>
    <t>Обслуживание государственного (муниципального) долга Республики Тыва</t>
  </si>
  <si>
    <t>Межбюджетные трансферты общего характера бюджетам субъектов Российской Федерации и муниципальных образований</t>
  </si>
  <si>
    <t>Выравнивание бюджетной обеспечености</t>
  </si>
  <si>
    <t>Дотация на выравнивание бюджетной обеспеченности сельских из районного фонда финансовой поддержки</t>
  </si>
  <si>
    <t>Дотации на выравнивание уровня бюджетной обеспеченности субъектов Российской Федерации и муниципальных образований</t>
  </si>
  <si>
    <t>Местный Хурал представителей</t>
  </si>
  <si>
    <t>Администрация Тес-Хемского кожууна</t>
  </si>
  <si>
    <t>Функционирование местных администраций</t>
  </si>
  <si>
    <t>Управление труда и социального развития</t>
  </si>
  <si>
    <t>О98</t>
  </si>
  <si>
    <t>Управление культуры и туризма Тес-Хемского кожууна</t>
  </si>
  <si>
    <t>Пособия, компенсации, меры социальной поддержки населения по публичным нормативным обязательствам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</si>
  <si>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</si>
  <si>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>МП "Содержание и развитие муниципального хозяйства Тес-Хемского кожууна Республики Тыва на 2015-2017 годы"</t>
  </si>
  <si>
    <t>Муниципальная программа " Развитие образования и воспитание в Тес-Хемском кожууне 2015-2017 г.г."</t>
  </si>
  <si>
    <t xml:space="preserve">"О кожуунном бюджете муниципального района </t>
  </si>
  <si>
    <t>ПМП " Предупреждение и ликвидация последствий чрезвычайных ситуаций, реализация мер пожарной безопасности</t>
  </si>
  <si>
    <t xml:space="preserve">ПМП "Профилактика правонарушений в муниципальном образовании "Тес-Хемский кожуун Республики Тыва" на 2015-2017 годы </t>
  </si>
  <si>
    <t>МП " Создание условий для устойчивого экономического развития"</t>
  </si>
  <si>
    <t>ПМП " Развитие дошкольного образования"</t>
  </si>
  <si>
    <t>ПМП " Развитие общего образования"</t>
  </si>
  <si>
    <t>ПМП " Дополнительное образование и воспитание детей"</t>
  </si>
  <si>
    <t>ПМП " Отдых и оздоровление детей"</t>
  </si>
  <si>
    <t>МП " Развитие культуры Тес-Хемского кожууна на 2015-2016 годы"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</si>
  <si>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</si>
  <si>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</si>
  <si>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Развитие физической культуры и спорта в Тес-Хемском кожууне на 2015-2016 годы</t>
  </si>
  <si>
    <t>Муниципальная программа  "Безопасность в Тес-Хемском кожууне"</t>
  </si>
  <si>
    <t>Муниципальная программа  " Создание условий для устойчивого экономического развития"</t>
  </si>
  <si>
    <t>Муниципальная программа  "Содержание и развитие муниципального хозяйства Тес-Хемского кожууна Республики Тыва на 2015-2017 годы""</t>
  </si>
  <si>
    <t>Муниципальная программа  " Развитие образования на 2014-2020 годы""</t>
  </si>
  <si>
    <t>Муниципальная программа " Развитие культуры Тес-Хемского кожууна на 2015-2016 годы""</t>
  </si>
  <si>
    <t>Муниципальная  программа  "Развитие физической культуры и спорта в Тес-Хемском кожууне " на 2015-2016 годы</t>
  </si>
  <si>
    <t>Муниципальная  программа  "Энергосбережение и повышение энергетической эффективности муниципального района " Тес-Хемский кожуун Республики Тыва до 2020 года""</t>
  </si>
  <si>
    <t>Приложение 10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</si>
  <si>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</si>
  <si>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</si>
  <si>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</si>
  <si>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</si>
  <si>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</si>
  <si>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</si>
  <si>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</si>
  <si>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</si>
  <si>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</si>
  <si>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</si>
  <si>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</si>
  <si>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</si>
  <si>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</si>
  <si>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</si>
  <si>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</si>
  <si>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</si>
  <si>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</si>
  <si>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</si>
  <si>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</si>
  <si>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</si>
  <si>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</si>
  <si>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</si>
  <si>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</si>
  <si>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2015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</si>
  <si>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</si>
  <si>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</si>
  <si>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бюджетных ассигнований на исполнение публичных нормативных обязательств на 2015 год </t>
  </si>
  <si>
    <t xml:space="preserve">Акцизы по подакцизным товарам (продукции), производимым на территории Российской Федерации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</si>
  <si>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</si>
  <si>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</si>
  <si>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Налог, взимаемый  в связи с применением патентной системы налогооблажения, зачисляемый в бюджеты муниципальных районов</t>
  </si>
  <si>
    <t>1 05 02010 02 0000 110</t>
  </si>
  <si>
    <t>1 05 03000 01 0000 110</t>
  </si>
  <si>
    <t>1 05 03010 01 0000 110</t>
  </si>
  <si>
    <t xml:space="preserve"> 1 13 00000 00 0000 000</t>
  </si>
  <si>
    <t xml:space="preserve"> 1 13 01995 05 0000 130</t>
  </si>
  <si>
    <t>Прочие доходы от оказания платных услуг ( работ) получателями средств бюджетов муниципальных районов</t>
  </si>
  <si>
    <t>1  14 00000 00 0000 000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</si>
  <si>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межселенческих территорий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</si>
  <si>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</si>
  <si>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1 16 90050 05 0000 140</t>
  </si>
  <si>
    <t>2 02 02999 05 0000 151</t>
  </si>
  <si>
    <t>2 02 03024 05 0000 151</t>
  </si>
  <si>
    <t>2 02 03029 05 0000 151</t>
  </si>
  <si>
    <t>2 02 03022 05 0000 151</t>
  </si>
  <si>
    <t>2 02 03122 05 0000 151</t>
  </si>
  <si>
    <t>2 02 04000 00 0000 000</t>
  </si>
  <si>
    <t>2 02 04014 05 0000 151</t>
  </si>
  <si>
    <t>2 02 04052 05 0000 151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</si>
  <si>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</si>
  <si>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</si>
  <si>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01 03 01 00 00 0000 700</t>
  </si>
  <si>
    <t>Аппарат представительного органа муниципального образования</t>
  </si>
  <si>
    <t>Глава муниципального образования</t>
  </si>
  <si>
    <t>Аппарат исполнительного органа муниципального образования</t>
  </si>
  <si>
    <t>Расходы на обеспечение функций исполнительного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</si>
  <si>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</si>
  <si>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</si>
  <si>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Контрольно-счетный орган</t>
  </si>
  <si>
    <t>Расходы на обеспечение функций контрольно-счетного органа муниципального образования</t>
  </si>
  <si>
    <t>МП "Безопасность в Тес-Хемском кожууне"</t>
  </si>
  <si>
    <t xml:space="preserve">Программные расходы </t>
  </si>
  <si>
    <t>Председатель администрации муниципального района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</si>
  <si>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</si>
  <si>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фнукций представительного органа муниципального образования</t>
  </si>
  <si>
    <t>Субвенции на осуществление воинского учета</t>
  </si>
  <si>
    <t>Расходы на выплаты персоналу казенных учреждений</t>
  </si>
  <si>
    <t>Образование и организация деятельности комиссий по делам несовершеннолетних</t>
  </si>
  <si>
    <t>Мероприятия в области поддержки молодых талантов</t>
  </si>
  <si>
    <t xml:space="preserve">Проведение культурно-массовых и спортивных мероприятий </t>
  </si>
  <si>
    <t>041 53 80</t>
  </si>
  <si>
    <t>041 56 07</t>
  </si>
  <si>
    <t>042 56 06</t>
  </si>
  <si>
    <t>042 56 11</t>
  </si>
  <si>
    <t>042 52 50</t>
  </si>
  <si>
    <t>042 56 03</t>
  </si>
  <si>
    <t>042 56 12</t>
  </si>
  <si>
    <t>011 56 09</t>
  </si>
  <si>
    <t>Расходы на обеспечение функций органов местного самоуправления</t>
  </si>
  <si>
    <t>Расходы на выплаты персоналу муниципальных органов</t>
  </si>
  <si>
    <t>Непрограммные направления расходов</t>
  </si>
  <si>
    <t>ПМП "Повышение безопасности дорожного движения"</t>
  </si>
  <si>
    <t xml:space="preserve">к  Решению Хурала представителей </t>
  </si>
  <si>
    <t xml:space="preserve">к   Решению Хурала представителей </t>
  </si>
  <si>
    <t>Утвержденный бюджет</t>
  </si>
  <si>
    <t>Изм (+,-)</t>
  </si>
  <si>
    <t>изм (+,-)</t>
  </si>
  <si>
    <t>Уточненный бюджет</t>
  </si>
  <si>
    <t xml:space="preserve">ИЗМЕНЕНИЯ ВЕДОМСТВЕННЫХ СТРУКТУР РАСХОДОВ </t>
  </si>
  <si>
    <t xml:space="preserve">О внесении изменений в  Решение Хурала представителей </t>
  </si>
  <si>
    <t xml:space="preserve">О внесении изменений в Решение Хурала представителей                            </t>
  </si>
  <si>
    <t xml:space="preserve">О внесении изменений в Решение Хурала представителей  </t>
  </si>
  <si>
    <t>О внесении изменений в Решение Хурала представителей</t>
  </si>
  <si>
    <t>изм. (+,-)</t>
  </si>
  <si>
    <t>Муниципальная программа</t>
  </si>
  <si>
    <t xml:space="preserve">Муниципальная программа </t>
  </si>
  <si>
    <t>ИЗМЕНЕНИЕ</t>
  </si>
  <si>
    <t>приложения 1</t>
  </si>
  <si>
    <t xml:space="preserve">источников внутреннего финансирования дефицита </t>
  </si>
  <si>
    <t>Изменения (+,-)</t>
  </si>
  <si>
    <t>О внесении изменений к Решению Хурала представителей</t>
  </si>
  <si>
    <t>МП "Безопасность в Тес-Хемском кожууне на 2015-2017 годы"</t>
  </si>
  <si>
    <t>МП"Развитие физической культуры и спорта в Тес-Хемском кожууне" на 2015-2016 годы</t>
  </si>
  <si>
    <t xml:space="preserve"> МП" Развитие культуры Тес-Хемского кожууна на 2015-2016 годы"</t>
  </si>
  <si>
    <t>"Тес-Хемский кожуун РТ" на 2016 год"</t>
  </si>
  <si>
    <t>1 05 01010 02 0000 110</t>
  </si>
  <si>
    <t>1 05 01011 02 0000 110</t>
  </si>
  <si>
    <t>Доходы от сдачи в аренду земельных участков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</si>
  <si>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месности</t>
  </si>
  <si>
    <t>Субвенции на осуществление полномочий по проведению Всероссийской сельскохозяйственной переписи в 2016 году</t>
  </si>
  <si>
    <t>Субвенции на составление (изменение) списков кандидатов в присяжные заседатели федеральных судов общей юридикции в Российской Федерации</t>
  </si>
  <si>
    <t xml:space="preserve">" О кожуунном бюджете муниципального района </t>
  </si>
  <si>
    <t xml:space="preserve">"Тес-Хемский кожуун РТ" на 2016 год" </t>
  </si>
  <si>
    <t>кожуунного бюджета муниципального района "Тес-Хемский кожуун Республики Тыва"                                                                                        на 2016 год</t>
  </si>
  <si>
    <t>Приложение 6</t>
  </si>
  <si>
    <t>ИЗМЕНЕНИЯ БЮДЖЕТНЫХ АССИГНОВАНИЙ ПО РАЗДЕЛАМ, ПОДРАЗДЕЛАМ, ЦЕЛЕВЫМ СТАТЬЯМ И ГРУППАМ ВИДОВ РАСХОДОВ КЛАССИФИКАЦИИ РАСХОДОВ КОЖУУННОГО БЮДЖЕТА НА 2016 год</t>
  </si>
  <si>
    <t>03 1 52 25400</t>
  </si>
  <si>
    <t>04 0 00 0000</t>
  </si>
  <si>
    <t>МП"Развитие сельского хозяйства и расширение рынка сельскохозяйственной продукции в Тес-Хемском кожуун на 2016 год"</t>
  </si>
  <si>
    <t>04 1 02 17200</t>
  </si>
  <si>
    <t>07 0 00 00000</t>
  </si>
  <si>
    <t>07 1 01 76020</t>
  </si>
  <si>
    <t>07 1 05 37500</t>
  </si>
  <si>
    <t>07 6 06 75040</t>
  </si>
  <si>
    <t>Реализация молодежной политики в Тес-хемском кожууне на 2016-2017 годы</t>
  </si>
  <si>
    <t>07 1 07 07701</t>
  </si>
  <si>
    <t>08 1 06 17600</t>
  </si>
  <si>
    <t>08 1 06 27600</t>
  </si>
  <si>
    <t>Межбюджетные трансферты на комплектование книжных фондов библиотек муниципальных образование</t>
  </si>
  <si>
    <t>08 1 02 51440</t>
  </si>
  <si>
    <t>Реализация программы здравохранение в Тес-хемском кожууне на 2016-2017 годы</t>
  </si>
  <si>
    <t>09 1 01 22010</t>
  </si>
  <si>
    <t>11 1 07 07700</t>
  </si>
  <si>
    <t>01 1 78 50000</t>
  </si>
  <si>
    <t>01 1 78 50011</t>
  </si>
  <si>
    <t>01 1 79 50000</t>
  </si>
  <si>
    <t>01 1 79 50011</t>
  </si>
  <si>
    <t>01 1 79 50019</t>
  </si>
  <si>
    <t>01 1 79 60000</t>
  </si>
  <si>
    <t>01 1 79 60011</t>
  </si>
  <si>
    <t>01 1 78 60000</t>
  </si>
  <si>
    <t>01 1 78 60011</t>
  </si>
  <si>
    <t>01 1 78 60019</t>
  </si>
  <si>
    <t>Судебная система</t>
  </si>
  <si>
    <t>92 0 0051200</t>
  </si>
  <si>
    <t>01 1 79 80000</t>
  </si>
  <si>
    <t>01 1 79 80011</t>
  </si>
  <si>
    <t>01 1 79 80019</t>
  </si>
  <si>
    <t>01 1 80 040000</t>
  </si>
  <si>
    <t>01 1 80 040011</t>
  </si>
  <si>
    <t>01 1 80 040019</t>
  </si>
  <si>
    <t>01 7 94 50019</t>
  </si>
  <si>
    <t>01 1 97 50400</t>
  </si>
  <si>
    <t>97 0 00 76050</t>
  </si>
  <si>
    <t>97 0 00 76130</t>
  </si>
  <si>
    <t>01 3 78 70011</t>
  </si>
  <si>
    <t>99 9 00 51180</t>
  </si>
  <si>
    <t>03 1 09 17016</t>
  </si>
  <si>
    <t>04 1 78 80000</t>
  </si>
  <si>
    <t>04 1 78 80011</t>
  </si>
  <si>
    <t>04 1 78 80019</t>
  </si>
  <si>
    <t>04 1 05 17006</t>
  </si>
  <si>
    <t>Субвенция на осуществление полномочий по проведению Всероссийской сельскохозяйственной переписи</t>
  </si>
  <si>
    <t>99 9 00 53910</t>
  </si>
  <si>
    <t>04 1 07 55505</t>
  </si>
  <si>
    <t>16 0 01 75030</t>
  </si>
  <si>
    <t>05 1 04 27400</t>
  </si>
  <si>
    <t>07 1 87 77800</t>
  </si>
  <si>
    <t>07 1 87 77900</t>
  </si>
  <si>
    <t>07 1 87 77911</t>
  </si>
  <si>
    <t>97 0 00 76100</t>
  </si>
  <si>
    <t>07 1 01 47250</t>
  </si>
  <si>
    <t>07 1 01 47020</t>
  </si>
  <si>
    <t>07 1 87 77959</t>
  </si>
  <si>
    <t>08 4 87 80211</t>
  </si>
  <si>
    <t>08 4 87 74559</t>
  </si>
  <si>
    <t>пенсионное обеспечение</t>
  </si>
  <si>
    <t>01 0 50 51401</t>
  </si>
  <si>
    <t>01 1 03 76120</t>
  </si>
  <si>
    <t>24 1 02 76100</t>
  </si>
  <si>
    <t>01 1 00 52500</t>
  </si>
  <si>
    <t>01 1 00 76030</t>
  </si>
  <si>
    <t>10 3 01 76070</t>
  </si>
  <si>
    <t>01 1 01 76060</t>
  </si>
  <si>
    <t>10 3 06 53800</t>
  </si>
  <si>
    <t>Субвенция на коспенсацию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</si>
  <si>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87 2 00 76140</t>
  </si>
  <si>
    <t>07 1 04 76090</t>
  </si>
  <si>
    <t>10 1 86 70400</t>
  </si>
  <si>
    <t>10 1 86 70411</t>
  </si>
  <si>
    <t>10 1 86 70419</t>
  </si>
  <si>
    <t>01 1 00 76040</t>
  </si>
  <si>
    <t>12 1 09 17560</t>
  </si>
  <si>
    <t>13 1 09 27003</t>
  </si>
  <si>
    <t>13 1 02 70010</t>
  </si>
  <si>
    <t>Уплата иных платежей</t>
  </si>
  <si>
    <t>Благоустровйство</t>
  </si>
  <si>
    <t>Молодежная политика и оздоровление детей</t>
  </si>
  <si>
    <t>МП "Реализация молодежной политики в Тес-хемском кожууне на 2016-2017 годы"</t>
  </si>
  <si>
    <t>Здравоохранение</t>
  </si>
  <si>
    <t>МП "Реализация программы здравохранение в Тес-хемском кожууне на 2016-2017 годы"</t>
  </si>
  <si>
    <t>12 2 09 17560</t>
  </si>
  <si>
    <t>08 0 00 00000</t>
  </si>
  <si>
    <t>Межбюджетные трансферты на комплектование книжных фондов библиотек муниципальных образований</t>
  </si>
  <si>
    <t>Приложение 8</t>
  </si>
  <si>
    <t>КОЖУУННОГО БЮДЖЕТА НА 2016 ГОД</t>
  </si>
  <si>
    <t>Приложение 9</t>
  </si>
  <si>
    <t xml:space="preserve">кожуунных целевых программ муниципального района "Тес-Хемский кожуун Республики Тыва"  за 2016 год </t>
  </si>
  <si>
    <t>МП " Развитие образования и воспитание в Тес-Хемском кожууне 2015-2017 г.г."</t>
  </si>
  <si>
    <t>МП"Реализация молодежной политики в Тес-хемском кожууне на 2016-2017 годы"</t>
  </si>
  <si>
    <t>МП"Реализация программы здравохранение в Тес-хемском кожууне на 2016-2017 годы"</t>
  </si>
  <si>
    <t>Таблица  2</t>
  </si>
  <si>
    <t>приложения 10</t>
  </si>
  <si>
    <t>на 2016 год субвенций на осуществление первичного воинского учета на территориях, где отсутствуют военные комиссариаты</t>
  </si>
  <si>
    <t>№</t>
  </si>
  <si>
    <t>Наименование ОМСУ, где нет военного комиссариата</t>
  </si>
  <si>
    <t>Тес-Хемский район</t>
  </si>
  <si>
    <t>Администрация сумона Шуурмак</t>
  </si>
  <si>
    <t>Администрация сумона Чыргаланды</t>
  </si>
  <si>
    <t>Администрация сумона Берт-Даг</t>
  </si>
  <si>
    <t>Администрация сумона Кызыл-Чыраа</t>
  </si>
  <si>
    <t>Администрация сумона У-Шынаа</t>
  </si>
  <si>
    <t>Администрация сумона О-Шынаа</t>
  </si>
  <si>
    <t xml:space="preserve">Приложение 3 </t>
  </si>
  <si>
    <t xml:space="preserve"> ИЗМЕНЕНИЯ ПОСТУПЛЕНИЯ ДОХОДОВ В БЮДЖЕТ МУНИЦИПАЛЬНОГО РАЙОНА "ТЕС-ХЕМСКИЙ КОЖУУН"  на 2016 год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</si>
</sst>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F800]dddd\,\ mmmm\ dd\,\ yyyy"/>
    <numFmt numFmtId="169" formatCode="#,##0_ ;[Red]\-#,##0\ "/>
    <numFmt numFmtId="170" formatCode="#,##0.0_ ;[Red]\-#,##0.0\ "/>
    <numFmt numFmtId="171" formatCode="0.0"/>
    <numFmt numFmtId="172" formatCode="#,##0.00_ ;[Red]\-#,##0.00\ 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[$-419]d\ mmm;@"/>
    <numFmt numFmtId="185" formatCode="_(* #,##0.0_);_(* \(#,##0.0\);_(* &quot;-&quot;??_);_(@_)"/>
    <numFmt numFmtId="186" formatCode="_(* #,##0_);_(* \(#,##0\);_(* &quot;-&quot;??_);_(@_)"/>
    <numFmt numFmtId="187" formatCode="000000"/>
    <numFmt numFmtId="188" formatCode="0.000"/>
    <numFmt numFmtId="189" formatCode="#,##0.000_ ;[Red]\-#,##0.000\ 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0.0000"/>
    <numFmt numFmtId="199" formatCode="#,##0.0;[Red]#,##0.0"/>
    <numFmt numFmtId="200" formatCode="0.0;[Red]0.0"/>
    <numFmt numFmtId="201" formatCode="#,##0.0000_ ;[Red]\-#,##0.0000\ "/>
    <numFmt numFmtId="202" formatCode="#,##0.00000_ ;[Red]\-#,##0.00000\ "/>
    <numFmt numFmtId="203" formatCode="#,##0.000000_ ;[Red]\-#,##0.000000\ "/>
    <numFmt numFmtId="204" formatCode="#,##0.00;[Red]#,##0.00"/>
    <numFmt numFmtId="205" formatCode="#,##0.000;[Red]#,##0.000"/>
    <numFmt numFmtId="206" formatCode="#,##0;[Red]#,##0"/>
    <numFmt numFmtId="207" formatCode="_-* #,##0_р_._-;\-* #,##0_р_._-;_-* &quot;-&quot;??_р_._-;_-@_-"/>
    <numFmt numFmtId="208" formatCode="_-* #,##0.0_р_._-;\-* #,##0.0_р_._-;_-* &quot;-&quot;?_р_._-;_-@_-"/>
    <numFmt numFmtId="209" formatCode="#,##0.0_ ;\-#,##0.0\ "/>
    <numFmt numFmtId="210" formatCode="#,##0_ ;\-#,##0\ "/>
    <numFmt numFmtId="211" formatCode="0_ ;\-0\ "/>
    <numFmt numFmtId="212" formatCode="0.000000"/>
    <numFmt numFmtId="213" formatCode="0.00000"/>
    <numFmt numFmtId="214" formatCode="_-* #,##0.0_р_._-;\-* #,##0.0_р_._-;_-* &quot;-&quot;??_р_._-;_-@_-"/>
    <numFmt numFmtId="215" formatCode="0.00_ ;[Red]\-0.00\ "/>
    <numFmt numFmtId="216" formatCode="#,##0.000"/>
    <numFmt numFmtId="217" formatCode="0.0_ ;[Red]\-0.0\ "/>
    <numFmt numFmtId="218" formatCode="#,##0.0000"/>
    <numFmt numFmtId="219" formatCode="#,##0.00000"/>
    <numFmt numFmtId="220" formatCode="0.0000000"/>
    <numFmt numFmtId="221" formatCode="_-* #,##0.000_р_._-;\-* #,##0.000_р_._-;_-* &quot;-&quot;??_р_._-;_-@_-"/>
    <numFmt numFmtId="222" formatCode="_(* #,##0.000_);_(* \(#,##0.000\);_(* &quot;-&quot;??_);_(@_)"/>
    <numFmt numFmtId="223" formatCode="#,##0.00_ ;\-#,##0.00\ "/>
    <numFmt numFmtId="224" formatCode="#,##0.00&quot;р.&quot;"/>
    <numFmt numFmtId="225" formatCode="0.00000000"/>
    <numFmt numFmtId="226" formatCode="#,##0.00_р_."/>
    <numFmt numFmtId="227" formatCode="#,##0.00_р_.;[Red]#,##0.00_р_."/>
  </numFmts>
  <fonts count="59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2"/>
      <name val="Arial"/>
      <family val="2"/>
    </font>
    <font>
      <b/>
      <sz val="8"/>
      <name val="Arial"/>
      <family val="2"/>
    </font>
    <font>
      <b/>
      <i/>
      <sz val="9"/>
      <color indexed="8"/>
      <name val="Times New Roman"/>
      <family val="1"/>
    </font>
    <font>
      <b/>
      <i/>
      <sz val="9"/>
      <name val="Arial"/>
      <family val="2"/>
    </font>
    <font>
      <b/>
      <i/>
      <sz val="11"/>
      <color indexed="8"/>
      <name val="Times New Roman"/>
      <family val="1"/>
    </font>
    <font>
      <i/>
      <sz val="11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57" applyFont="1" applyFill="1">
      <alignment/>
      <protection/>
    </xf>
    <xf numFmtId="0" fontId="9" fillId="0" borderId="0" xfId="0" applyFont="1" applyFill="1" applyAlignment="1">
      <alignment horizontal="right"/>
    </xf>
    <xf numFmtId="0" fontId="2" fillId="0" borderId="10" xfId="61" applyFont="1" applyFill="1" applyBorder="1" applyAlignment="1">
      <alignment horizontal="center" vertical="center" wrapText="1"/>
      <protection/>
    </xf>
    <xf numFmtId="0" fontId="3" fillId="0" borderId="0" xfId="61" applyFont="1" applyFill="1">
      <alignment/>
      <protection/>
    </xf>
    <xf numFmtId="168" fontId="3" fillId="0" borderId="0" xfId="61" applyNumberFormat="1" applyFont="1" applyFill="1">
      <alignment/>
      <protection/>
    </xf>
    <xf numFmtId="0" fontId="2" fillId="0" borderId="0" xfId="61" applyFont="1" applyFill="1">
      <alignment/>
      <protection/>
    </xf>
    <xf numFmtId="0" fontId="3" fillId="0" borderId="0" xfId="61" applyFont="1" applyFill="1" applyAlignment="1">
      <alignment horizontal="right"/>
      <protection/>
    </xf>
    <xf numFmtId="0" fontId="3" fillId="0" borderId="10" xfId="61" applyFont="1" applyFill="1" applyBorder="1" applyAlignment="1">
      <alignment horizontal="center" vertical="top" wrapText="1"/>
      <protection/>
    </xf>
    <xf numFmtId="0" fontId="3" fillId="0" borderId="11" xfId="6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center"/>
      <protection/>
    </xf>
    <xf numFmtId="0" fontId="11" fillId="0" borderId="0" xfId="61" applyFont="1" applyFill="1" applyAlignment="1">
      <alignment vertical="top" wrapText="1"/>
      <protection/>
    </xf>
    <xf numFmtId="0" fontId="11" fillId="0" borderId="0" xfId="61" applyFont="1" applyFill="1">
      <alignment/>
      <protection/>
    </xf>
    <xf numFmtId="0" fontId="12" fillId="0" borderId="0" xfId="61" applyFont="1" applyFill="1" applyBorder="1" applyAlignment="1">
      <alignment horizontal="center" vertical="top" wrapText="1"/>
      <protection/>
    </xf>
    <xf numFmtId="0" fontId="2" fillId="0" borderId="0" xfId="61" applyFont="1" applyFill="1" applyAlignment="1">
      <alignment vertical="top" wrapText="1"/>
      <protection/>
    </xf>
    <xf numFmtId="0" fontId="1" fillId="0" borderId="0" xfId="61" applyFont="1" applyFill="1" applyBorder="1" applyAlignment="1">
      <alignment horizontal="center" vertical="top" wrapText="1"/>
      <protection/>
    </xf>
    <xf numFmtId="0" fontId="3" fillId="0" borderId="0" xfId="61" applyFont="1" applyFill="1" applyAlignment="1">
      <alignment vertical="top" wrapText="1"/>
      <protection/>
    </xf>
    <xf numFmtId="0" fontId="13" fillId="0" borderId="0" xfId="61" applyFont="1" applyFill="1" applyBorder="1" applyAlignment="1">
      <alignment vertical="top" wrapText="1"/>
      <protection/>
    </xf>
    <xf numFmtId="3" fontId="12" fillId="0" borderId="0" xfId="61" applyNumberFormat="1" applyFont="1" applyFill="1" applyBorder="1" applyAlignment="1">
      <alignment horizontal="center" vertical="top" wrapText="1"/>
      <protection/>
    </xf>
    <xf numFmtId="0" fontId="6" fillId="0" borderId="0" xfId="61" applyFont="1" applyFill="1" applyBorder="1" applyAlignment="1">
      <alignment vertical="top" wrapText="1"/>
      <protection/>
    </xf>
    <xf numFmtId="0" fontId="6" fillId="0" borderId="0" xfId="61" applyFont="1" applyFill="1" applyBorder="1" applyAlignment="1">
      <alignment horizontal="justify" vertical="top" wrapText="1"/>
      <protection/>
    </xf>
    <xf numFmtId="0" fontId="15" fillId="0" borderId="0" xfId="61" applyFont="1" applyFill="1" applyBorder="1" applyAlignment="1">
      <alignment horizontal="center" vertical="top" wrapText="1"/>
      <protection/>
    </xf>
    <xf numFmtId="0" fontId="3" fillId="0" borderId="0" xfId="55" applyFont="1" applyFill="1" applyBorder="1" applyAlignment="1">
      <alignment vertical="top" wrapText="1"/>
      <protection/>
    </xf>
    <xf numFmtId="0" fontId="17" fillId="0" borderId="0" xfId="55" applyFont="1" applyFill="1" applyBorder="1" applyAlignment="1">
      <alignment vertical="top" wrapText="1"/>
      <protection/>
    </xf>
    <xf numFmtId="0" fontId="2" fillId="0" borderId="0" xfId="61" applyFont="1" applyFill="1" applyBorder="1" applyAlignment="1">
      <alignment horizontal="center" vertical="top" wrapText="1"/>
      <protection/>
    </xf>
    <xf numFmtId="0" fontId="3" fillId="0" borderId="0" xfId="61" applyFont="1" applyFill="1" applyAlignment="1">
      <alignment horizontal="justify"/>
      <protection/>
    </xf>
    <xf numFmtId="0" fontId="4" fillId="0" borderId="0" xfId="60">
      <alignment/>
      <protection/>
    </xf>
    <xf numFmtId="0" fontId="8" fillId="0" borderId="0" xfId="60" applyFont="1" applyAlignment="1">
      <alignment horizontal="right"/>
      <protection/>
    </xf>
    <xf numFmtId="0" fontId="2" fillId="0" borderId="12" xfId="61" applyFont="1" applyFill="1" applyBorder="1" applyAlignment="1">
      <alignment horizontal="center" vertical="center" wrapText="1"/>
      <protection/>
    </xf>
    <xf numFmtId="0" fontId="21" fillId="0" borderId="13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center" vertical="center"/>
      <protection/>
    </xf>
    <xf numFmtId="0" fontId="9" fillId="0" borderId="13" xfId="60" applyFont="1" applyFill="1" applyBorder="1" applyAlignment="1">
      <alignment vertical="center" wrapText="1"/>
      <protection/>
    </xf>
    <xf numFmtId="0" fontId="23" fillId="0" borderId="0" xfId="60" applyFont="1">
      <alignment/>
      <protection/>
    </xf>
    <xf numFmtId="0" fontId="9" fillId="0" borderId="13" xfId="60" applyFont="1" applyBorder="1" applyAlignment="1">
      <alignment horizontal="justify"/>
      <protection/>
    </xf>
    <xf numFmtId="49" fontId="10" fillId="0" borderId="15" xfId="60" applyNumberFormat="1" applyFont="1" applyBorder="1" applyAlignment="1">
      <alignment horizontal="center" vertical="top"/>
      <protection/>
    </xf>
    <xf numFmtId="0" fontId="20" fillId="0" borderId="16" xfId="60" applyFont="1" applyBorder="1" applyAlignment="1">
      <alignment horizontal="center" vertical="top" wrapText="1"/>
      <protection/>
    </xf>
    <xf numFmtId="0" fontId="24" fillId="0" borderId="0" xfId="60" applyFont="1" applyBorder="1" applyAlignment="1">
      <alignment vertical="top"/>
      <protection/>
    </xf>
    <xf numFmtId="0" fontId="24" fillId="0" borderId="0" xfId="60" applyFont="1" applyBorder="1" applyAlignment="1">
      <alignment horizontal="justify" vertical="top" wrapText="1"/>
      <protection/>
    </xf>
    <xf numFmtId="0" fontId="4" fillId="0" borderId="0" xfId="60" applyBorder="1">
      <alignment/>
      <protection/>
    </xf>
    <xf numFmtId="0" fontId="4" fillId="0" borderId="0" xfId="60" applyFont="1" applyBorder="1" applyAlignment="1">
      <alignment horizontal="right"/>
      <protection/>
    </xf>
    <xf numFmtId="0" fontId="4" fillId="0" borderId="0" xfId="60" applyFont="1" applyAlignment="1">
      <alignment horizontal="right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22" fillId="0" borderId="13" xfId="60" applyFont="1" applyBorder="1" applyAlignment="1">
      <alignment horizontal="left" vertical="center" wrapText="1"/>
      <protection/>
    </xf>
    <xf numFmtId="0" fontId="19" fillId="0" borderId="0" xfId="60" applyFont="1" applyAlignment="1">
      <alignment horizontal="center" wrapText="1"/>
      <protection/>
    </xf>
    <xf numFmtId="173" fontId="3" fillId="0" borderId="17" xfId="60" applyNumberFormat="1" applyFont="1" applyFill="1" applyBorder="1" applyAlignment="1">
      <alignment horizontal="center" vertical="center"/>
      <protection/>
    </xf>
    <xf numFmtId="173" fontId="2" fillId="0" borderId="17" xfId="60" applyNumberFormat="1" applyFont="1" applyBorder="1" applyAlignment="1">
      <alignment horizontal="center" vertical="center"/>
      <protection/>
    </xf>
    <xf numFmtId="173" fontId="3" fillId="0" borderId="17" xfId="60" applyNumberFormat="1" applyFont="1" applyBorder="1" applyAlignment="1">
      <alignment horizontal="center" vertical="center"/>
      <protection/>
    </xf>
    <xf numFmtId="173" fontId="8" fillId="0" borderId="17" xfId="60" applyNumberFormat="1" applyFont="1" applyBorder="1" applyAlignment="1">
      <alignment horizontal="center" vertical="center"/>
      <protection/>
    </xf>
    <xf numFmtId="173" fontId="43" fillId="0" borderId="18" xfId="60" applyNumberFormat="1" applyFont="1" applyBorder="1" applyAlignment="1">
      <alignment horizontal="center" vertical="center"/>
      <protection/>
    </xf>
    <xf numFmtId="173" fontId="4" fillId="0" borderId="0" xfId="60" applyNumberFormat="1">
      <alignment/>
      <protection/>
    </xf>
    <xf numFmtId="178" fontId="4" fillId="0" borderId="0" xfId="60" applyNumberFormat="1">
      <alignment/>
      <protection/>
    </xf>
    <xf numFmtId="173" fontId="4" fillId="0" borderId="0" xfId="60" applyNumberFormat="1" applyFont="1" applyAlignment="1">
      <alignment horizontal="right"/>
      <protection/>
    </xf>
    <xf numFmtId="0" fontId="3" fillId="0" borderId="0" xfId="61" applyFont="1" applyFill="1" applyBorder="1" applyAlignment="1">
      <alignment horizontal="justify" wrapText="1"/>
      <protection/>
    </xf>
    <xf numFmtId="0" fontId="13" fillId="0" borderId="0" xfId="0" applyNumberFormat="1" applyFont="1" applyFill="1" applyBorder="1" applyAlignment="1">
      <alignment horizontal="center" vertical="center" wrapText="1"/>
    </xf>
    <xf numFmtId="0" fontId="57" fillId="0" borderId="0" xfId="53" applyFont="1">
      <alignment/>
      <protection/>
    </xf>
    <xf numFmtId="0" fontId="57" fillId="0" borderId="0" xfId="53" applyFont="1" applyAlignment="1">
      <alignment wrapText="1" shrinkToFit="1"/>
      <protection/>
    </xf>
    <xf numFmtId="0" fontId="57" fillId="0" borderId="0" xfId="53" applyFont="1" applyFill="1">
      <alignment/>
      <protection/>
    </xf>
    <xf numFmtId="0" fontId="13" fillId="0" borderId="19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 shrinkToFit="1"/>
      <protection/>
    </xf>
    <xf numFmtId="173" fontId="6" fillId="0" borderId="0" xfId="53" applyNumberFormat="1" applyFont="1" applyFill="1" applyBorder="1" applyAlignment="1">
      <alignment horizontal="right" vertical="center" wrapText="1"/>
      <protection/>
    </xf>
    <xf numFmtId="0" fontId="58" fillId="0" borderId="0" xfId="53" applyFont="1" applyFill="1">
      <alignment/>
      <protection/>
    </xf>
    <xf numFmtId="173" fontId="13" fillId="0" borderId="0" xfId="53" applyNumberFormat="1" applyFont="1" applyFill="1" applyBorder="1" applyAlignment="1">
      <alignment horizontal="right" vertical="center" wrapText="1"/>
      <protection/>
    </xf>
    <xf numFmtId="0" fontId="13" fillId="0" borderId="0" xfId="53" applyNumberFormat="1" applyFont="1" applyFill="1" applyBorder="1" applyAlignment="1">
      <alignment horizontal="left" vertical="center" wrapText="1" shrinkToFi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1" fillId="24" borderId="0" xfId="61" applyFont="1" applyFill="1">
      <alignment/>
      <protection/>
    </xf>
    <xf numFmtId="0" fontId="3" fillId="24" borderId="0" xfId="61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/>
      <protection/>
    </xf>
    <xf numFmtId="0" fontId="9" fillId="0" borderId="0" xfId="53" applyFont="1" applyFill="1" applyAlignment="1">
      <alignment horizontal="right"/>
      <protection/>
    </xf>
    <xf numFmtId="207" fontId="2" fillId="0" borderId="0" xfId="74" applyNumberFormat="1" applyFont="1" applyFill="1" applyBorder="1" applyAlignment="1">
      <alignment horizontal="center" vertical="center" wrapText="1"/>
    </xf>
    <xf numFmtId="207" fontId="3" fillId="0" borderId="0" xfId="74" applyNumberFormat="1" applyFont="1" applyFill="1" applyBorder="1" applyAlignment="1">
      <alignment horizontal="center" vertical="center" wrapText="1"/>
    </xf>
    <xf numFmtId="207" fontId="13" fillId="0" borderId="0" xfId="74" applyNumberFormat="1" applyFont="1" applyFill="1" applyBorder="1" applyAlignment="1">
      <alignment horizontal="center" vertical="center" wrapText="1"/>
    </xf>
    <xf numFmtId="207" fontId="6" fillId="0" borderId="0" xfId="74" applyNumberFormat="1" applyFont="1" applyFill="1" applyBorder="1" applyAlignment="1">
      <alignment horizontal="center" vertical="center" wrapText="1"/>
    </xf>
    <xf numFmtId="0" fontId="14" fillId="0" borderId="0" xfId="53" applyFont="1" applyFill="1" applyAlignment="1">
      <alignment horizontal="center" vertical="top" wrapText="1"/>
      <protection/>
    </xf>
    <xf numFmtId="0" fontId="13" fillId="0" borderId="0" xfId="53" applyFont="1" applyFill="1" applyAlignment="1">
      <alignment vertical="top" wrapText="1"/>
      <protection/>
    </xf>
    <xf numFmtId="0" fontId="6" fillId="0" borderId="0" xfId="53" applyFont="1" applyFill="1" applyAlignment="1">
      <alignment horizontal="justify" vertical="top" wrapText="1"/>
      <protection/>
    </xf>
    <xf numFmtId="170" fontId="2" fillId="0" borderId="0" xfId="53" applyNumberFormat="1" applyFont="1" applyFill="1" applyAlignment="1">
      <alignment horizontal="right" vertical="center"/>
      <protection/>
    </xf>
    <xf numFmtId="0" fontId="2" fillId="0" borderId="0" xfId="53" applyFont="1" applyFill="1">
      <alignment/>
      <protection/>
    </xf>
    <xf numFmtId="170" fontId="3" fillId="0" borderId="0" xfId="53" applyNumberFormat="1" applyFont="1" applyFill="1" applyAlignment="1">
      <alignment horizontal="right" vertical="center"/>
      <protection/>
    </xf>
    <xf numFmtId="170" fontId="3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0" fontId="16" fillId="0" borderId="0" xfId="53" applyFont="1" applyFill="1" applyAlignment="1">
      <alignment vertical="top" wrapText="1"/>
      <protection/>
    </xf>
    <xf numFmtId="170" fontId="17" fillId="0" borderId="0" xfId="53" applyNumberFormat="1" applyFont="1" applyFill="1" applyAlignment="1">
      <alignment horizontal="right" vertical="center"/>
      <protection/>
    </xf>
    <xf numFmtId="0" fontId="17" fillId="0" borderId="0" xfId="53" applyFont="1" applyFill="1">
      <alignment/>
      <protection/>
    </xf>
    <xf numFmtId="0" fontId="25" fillId="0" borderId="0" xfId="53" applyFont="1" applyAlignment="1">
      <alignment horizontal="center" vertical="top" wrapText="1"/>
      <protection/>
    </xf>
    <xf numFmtId="0" fontId="25" fillId="0" borderId="0" xfId="53" applyFont="1" applyAlignment="1">
      <alignment horizontal="justify" vertical="top" wrapText="1"/>
      <protection/>
    </xf>
    <xf numFmtId="0" fontId="13" fillId="0" borderId="0" xfId="53" applyFont="1" applyFill="1" applyAlignment="1">
      <alignment vertical="center" wrapText="1"/>
      <protection/>
    </xf>
    <xf numFmtId="0" fontId="16" fillId="0" borderId="0" xfId="53" applyFont="1" applyFill="1" applyAlignment="1">
      <alignment vertical="center" wrapText="1"/>
      <protection/>
    </xf>
    <xf numFmtId="0" fontId="25" fillId="0" borderId="0" xfId="53" applyFont="1" applyAlignment="1">
      <alignment horizontal="center" vertical="top"/>
      <protection/>
    </xf>
    <xf numFmtId="0" fontId="25" fillId="0" borderId="0" xfId="53" applyFont="1" applyAlignment="1">
      <alignment horizontal="justify" vertical="top"/>
      <protection/>
    </xf>
    <xf numFmtId="0" fontId="3" fillId="0" borderId="0" xfId="53" applyFont="1" applyAlignment="1">
      <alignment vertical="top" wrapText="1"/>
      <protection/>
    </xf>
    <xf numFmtId="0" fontId="25" fillId="0" borderId="0" xfId="53" applyFont="1">
      <alignment/>
      <protection/>
    </xf>
    <xf numFmtId="2" fontId="25" fillId="0" borderId="0" xfId="53" applyNumberFormat="1" applyFont="1">
      <alignment/>
      <protection/>
    </xf>
    <xf numFmtId="0" fontId="45" fillId="0" borderId="0" xfId="53" applyFont="1">
      <alignment/>
      <protection/>
    </xf>
    <xf numFmtId="214" fontId="2" fillId="0" borderId="0" xfId="74" applyNumberFormat="1" applyFont="1" applyFill="1" applyBorder="1" applyAlignment="1">
      <alignment horizontal="center" vertical="center" wrapText="1"/>
    </xf>
    <xf numFmtId="0" fontId="13" fillId="0" borderId="12" xfId="53" applyNumberFormat="1" applyFont="1" applyFill="1" applyBorder="1" applyAlignment="1">
      <alignment horizontal="center" vertical="center" wrapText="1" shrinkToFit="1"/>
      <protection/>
    </xf>
    <xf numFmtId="0" fontId="13" fillId="0" borderId="12" xfId="53" applyNumberFormat="1" applyFont="1" applyFill="1" applyBorder="1" applyAlignment="1">
      <alignment horizontal="center" vertical="center" wrapText="1"/>
      <protection/>
    </xf>
    <xf numFmtId="173" fontId="13" fillId="25" borderId="0" xfId="0" applyNumberFormat="1" applyFont="1" applyFill="1" applyBorder="1" applyAlignment="1">
      <alignment horizontal="left" vertical="center" wrapText="1"/>
    </xf>
    <xf numFmtId="0" fontId="16" fillId="25" borderId="0" xfId="53" applyNumberFormat="1" applyFont="1" applyFill="1" applyBorder="1" applyAlignment="1">
      <alignment horizontal="center" vertical="center" wrapText="1"/>
      <protection/>
    </xf>
    <xf numFmtId="173" fontId="13" fillId="25" borderId="0" xfId="0" applyNumberFormat="1" applyFont="1" applyFill="1" applyBorder="1" applyAlignment="1">
      <alignment horizontal="right" vertical="center" wrapText="1"/>
    </xf>
    <xf numFmtId="173" fontId="3" fillId="25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0" borderId="0" xfId="0" applyFont="1" applyFill="1" applyAlignment="1">
      <alignment vertical="top" wrapText="1"/>
    </xf>
    <xf numFmtId="0" fontId="3" fillId="0" borderId="0" xfId="0" applyFont="1" applyAlignment="1">
      <alignment wrapText="1"/>
    </xf>
    <xf numFmtId="0" fontId="44" fillId="0" borderId="0" xfId="53" applyFont="1" applyFill="1" applyAlignment="1">
      <alignment horizontal="center" vertical="top" wrapText="1"/>
      <protection/>
    </xf>
    <xf numFmtId="0" fontId="22" fillId="0" borderId="13" xfId="60" applyFont="1" applyBorder="1" applyAlignment="1">
      <alignment vertical="top" wrapText="1"/>
      <protection/>
    </xf>
    <xf numFmtId="0" fontId="0" fillId="0" borderId="0" xfId="0" applyAlignment="1">
      <alignment horizontal="right"/>
    </xf>
    <xf numFmtId="0" fontId="46" fillId="0" borderId="19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left" vertical="center" wrapText="1"/>
    </xf>
    <xf numFmtId="173" fontId="48" fillId="0" borderId="0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173" fontId="46" fillId="0" borderId="0" xfId="0" applyNumberFormat="1" applyFont="1" applyFill="1" applyBorder="1" applyAlignment="1">
      <alignment horizontal="right" vertical="center" wrapText="1"/>
    </xf>
    <xf numFmtId="173" fontId="46" fillId="0" borderId="0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173" fontId="48" fillId="0" borderId="0" xfId="0" applyNumberFormat="1" applyFont="1" applyFill="1" applyBorder="1" applyAlignment="1">
      <alignment horizontal="right" vertical="center" wrapText="1"/>
    </xf>
    <xf numFmtId="0" fontId="46" fillId="0" borderId="0" xfId="0" applyNumberFormat="1" applyFont="1" applyFill="1" applyBorder="1" applyAlignment="1">
      <alignment horizontal="left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173" fontId="21" fillId="0" borderId="0" xfId="0" applyNumberFormat="1" applyFont="1" applyFill="1" applyBorder="1" applyAlignment="1">
      <alignment horizontal="right" vertical="center" wrapText="1"/>
    </xf>
    <xf numFmtId="173" fontId="6" fillId="0" borderId="0" xfId="0" applyNumberFormat="1" applyFont="1" applyFill="1" applyBorder="1" applyAlignment="1">
      <alignment horizontal="right" vertical="center" wrapText="1"/>
    </xf>
    <xf numFmtId="173" fontId="0" fillId="0" borderId="0" xfId="0" applyNumberFormat="1" applyAlignment="1">
      <alignment/>
    </xf>
    <xf numFmtId="173" fontId="48" fillId="25" borderId="0" xfId="0" applyNumberFormat="1" applyFont="1" applyFill="1" applyBorder="1" applyAlignment="1">
      <alignment horizontal="right" vertical="center" wrapText="1"/>
    </xf>
    <xf numFmtId="173" fontId="46" fillId="25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173" fontId="6" fillId="0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173" fontId="50" fillId="0" borderId="0" xfId="0" applyNumberFormat="1" applyFont="1" applyAlignment="1">
      <alignment/>
    </xf>
    <xf numFmtId="173" fontId="18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2" fillId="0" borderId="0" xfId="59" applyFont="1" applyFill="1" applyAlignment="1">
      <alignment horizontal="center" vertical="center" wrapText="1"/>
      <protection/>
    </xf>
    <xf numFmtId="0" fontId="12" fillId="0" borderId="0" xfId="59" applyFont="1" applyFill="1" applyAlignment="1">
      <alignment wrapText="1"/>
      <protection/>
    </xf>
    <xf numFmtId="0" fontId="1" fillId="0" borderId="12" xfId="59" applyFont="1" applyFill="1" applyBorder="1" applyAlignment="1">
      <alignment horizontal="center" vertical="center" wrapText="1"/>
      <protection/>
    </xf>
    <xf numFmtId="167" fontId="1" fillId="0" borderId="12" xfId="69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59" applyNumberFormat="1" applyFont="1" applyFill="1" applyBorder="1" applyAlignment="1">
      <alignment horizontal="center" vertical="center" wrapText="1"/>
      <protection/>
    </xf>
    <xf numFmtId="173" fontId="1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" fillId="0" borderId="12" xfId="59" applyFont="1" applyFill="1" applyBorder="1" applyAlignment="1">
      <alignment horizontal="center" vertical="top" wrapText="1"/>
      <protection/>
    </xf>
    <xf numFmtId="0" fontId="12" fillId="0" borderId="12" xfId="59" applyFont="1" applyFill="1" applyBorder="1" applyAlignment="1">
      <alignment vertical="top" wrapText="1"/>
      <protection/>
    </xf>
    <xf numFmtId="0" fontId="12" fillId="0" borderId="12" xfId="59" applyFont="1" applyFill="1" applyBorder="1" applyAlignment="1">
      <alignment horizontal="center" vertical="top" wrapText="1"/>
      <protection/>
    </xf>
    <xf numFmtId="173" fontId="12" fillId="0" borderId="12" xfId="59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/>
    </xf>
    <xf numFmtId="0" fontId="12" fillId="0" borderId="12" xfId="59" applyFont="1" applyFill="1" applyBorder="1" applyAlignment="1">
      <alignment horizontal="right" vertical="top" wrapText="1"/>
      <protection/>
    </xf>
    <xf numFmtId="0" fontId="14" fillId="0" borderId="12" xfId="0" applyFont="1" applyFill="1" applyBorder="1" applyAlignment="1">
      <alignment vertical="center" wrapText="1"/>
    </xf>
    <xf numFmtId="185" fontId="1" fillId="0" borderId="12" xfId="69" applyNumberFormat="1" applyFont="1" applyFill="1" applyBorder="1" applyAlignment="1">
      <alignment vertical="center"/>
    </xf>
    <xf numFmtId="0" fontId="1" fillId="0" borderId="12" xfId="59" applyFont="1" applyFill="1" applyBorder="1" applyAlignment="1">
      <alignment vertical="top" wrapText="1"/>
      <protection/>
    </xf>
    <xf numFmtId="0" fontId="1" fillId="0" borderId="12" xfId="58" applyFont="1" applyFill="1" applyBorder="1" applyAlignment="1">
      <alignment vertical="center" wrapText="1"/>
      <protection/>
    </xf>
    <xf numFmtId="185" fontId="1" fillId="0" borderId="12" xfId="69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9" fontId="12" fillId="0" borderId="12" xfId="59" applyNumberFormat="1" applyFont="1" applyFill="1" applyBorder="1" applyAlignment="1">
      <alignment horizontal="center" vertical="center" wrapText="1"/>
      <protection/>
    </xf>
    <xf numFmtId="49" fontId="12" fillId="0" borderId="12" xfId="59" applyNumberFormat="1" applyFont="1" applyFill="1" applyBorder="1" applyAlignment="1">
      <alignment vertical="center" wrapText="1"/>
      <protection/>
    </xf>
    <xf numFmtId="0" fontId="12" fillId="0" borderId="12" xfId="58" applyFont="1" applyFill="1" applyBorder="1" applyAlignment="1">
      <alignment vertical="center" wrapText="1"/>
      <protection/>
    </xf>
    <xf numFmtId="185" fontId="12" fillId="0" borderId="12" xfId="69" applyNumberFormat="1" applyFont="1" applyFill="1" applyBorder="1" applyAlignment="1">
      <alignment vertical="center"/>
    </xf>
    <xf numFmtId="0" fontId="3" fillId="0" borderId="0" xfId="61" applyFont="1" applyFill="1" applyAlignment="1">
      <alignment horizontal="left" wrapText="1"/>
      <protection/>
    </xf>
    <xf numFmtId="0" fontId="51" fillId="0" borderId="0" xfId="0" applyNumberFormat="1" applyFont="1" applyFill="1" applyBorder="1" applyAlignment="1">
      <alignment horizontal="left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173" fontId="51" fillId="0" borderId="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/>
    </xf>
    <xf numFmtId="173" fontId="52" fillId="0" borderId="0" xfId="0" applyNumberFormat="1" applyFont="1" applyAlignment="1">
      <alignment/>
    </xf>
    <xf numFmtId="0" fontId="0" fillId="0" borderId="20" xfId="0" applyBorder="1" applyAlignment="1">
      <alignment/>
    </xf>
    <xf numFmtId="173" fontId="53" fillId="0" borderId="0" xfId="0" applyNumberFormat="1" applyFont="1" applyFill="1" applyBorder="1" applyAlignment="1">
      <alignment horizontal="right" vertical="center" wrapText="1"/>
    </xf>
    <xf numFmtId="0" fontId="53" fillId="0" borderId="0" xfId="0" applyNumberFormat="1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46" fillId="0" borderId="0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 horizontal="center" wrapText="1" shrinkToFit="1"/>
    </xf>
    <xf numFmtId="0" fontId="55" fillId="0" borderId="0" xfId="0" applyFont="1" applyAlignment="1">
      <alignment wrapText="1" shrinkToFit="1"/>
    </xf>
    <xf numFmtId="0" fontId="14" fillId="0" borderId="0" xfId="0" applyNumberFormat="1" applyFont="1" applyFill="1" applyBorder="1" applyAlignment="1">
      <alignment vertical="center" wrapText="1" shrinkToFit="1"/>
    </xf>
    <xf numFmtId="0" fontId="55" fillId="0" borderId="0" xfId="0" applyFont="1" applyAlignment="1">
      <alignment/>
    </xf>
    <xf numFmtId="0" fontId="56" fillId="0" borderId="0" xfId="0" applyNumberFormat="1" applyFont="1" applyFill="1" applyBorder="1" applyAlignment="1">
      <alignment horizontal="left" vertical="center" wrapText="1" shrinkToFit="1"/>
    </xf>
    <xf numFmtId="173" fontId="56" fillId="0" borderId="0" xfId="0" applyNumberFormat="1" applyFont="1" applyFill="1" applyBorder="1" applyAlignment="1">
      <alignment horizontal="center" vertical="center" wrapText="1"/>
    </xf>
    <xf numFmtId="173" fontId="46" fillId="0" borderId="0" xfId="0" applyNumberFormat="1" applyFont="1" applyFill="1" applyBorder="1" applyAlignment="1">
      <alignment horizontal="right" wrapText="1"/>
    </xf>
    <xf numFmtId="0" fontId="46" fillId="0" borderId="0" xfId="0" applyFont="1" applyAlignment="1">
      <alignment/>
    </xf>
    <xf numFmtId="0" fontId="56" fillId="0" borderId="0" xfId="0" applyFont="1" applyAlignment="1">
      <alignment wrapText="1" shrinkToFit="1"/>
    </xf>
    <xf numFmtId="0" fontId="56" fillId="0" borderId="0" xfId="0" applyFont="1" applyAlignment="1">
      <alignment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/>
    </xf>
    <xf numFmtId="49" fontId="56" fillId="0" borderId="0" xfId="0" applyNumberFormat="1" applyFont="1" applyAlignment="1">
      <alignment horizontal="right"/>
    </xf>
    <xf numFmtId="49" fontId="55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14" xfId="60" applyFont="1" applyBorder="1" applyAlignment="1">
      <alignment horizontal="center" vertical="center"/>
      <protection/>
    </xf>
    <xf numFmtId="173" fontId="2" fillId="0" borderId="17" xfId="60" applyNumberFormat="1" applyFont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3" fontId="3" fillId="0" borderId="17" xfId="60" applyNumberFormat="1" applyFont="1" applyBorder="1" applyAlignment="1">
      <alignment horizontal="center" vertical="center" wrapText="1"/>
      <protection/>
    </xf>
    <xf numFmtId="173" fontId="2" fillId="0" borderId="18" xfId="60" applyNumberFormat="1" applyFont="1" applyBorder="1" applyAlignment="1">
      <alignment horizontal="center" vertical="center"/>
      <protection/>
    </xf>
    <xf numFmtId="0" fontId="14" fillId="0" borderId="0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60" applyFont="1" applyBorder="1" applyAlignment="1">
      <alignment horizontal="left" vertical="center" wrapText="1"/>
      <protection/>
    </xf>
    <xf numFmtId="0" fontId="13" fillId="0" borderId="13" xfId="60" applyFont="1" applyBorder="1" applyAlignment="1">
      <alignment horizontal="left" vertical="center" wrapText="1"/>
      <protection/>
    </xf>
    <xf numFmtId="0" fontId="3" fillId="0" borderId="13" xfId="60" applyFont="1" applyFill="1" applyBorder="1" applyAlignment="1">
      <alignment vertical="center" wrapText="1"/>
      <protection/>
    </xf>
    <xf numFmtId="49" fontId="3" fillId="0" borderId="15" xfId="60" applyNumberFormat="1" applyFont="1" applyBorder="1" applyAlignment="1">
      <alignment horizontal="center" vertical="top"/>
      <protection/>
    </xf>
    <xf numFmtId="0" fontId="2" fillId="0" borderId="16" xfId="60" applyFont="1" applyBorder="1" applyAlignment="1">
      <alignment horizontal="center" vertical="top" wrapText="1"/>
      <protection/>
    </xf>
    <xf numFmtId="0" fontId="2" fillId="0" borderId="0" xfId="60" applyFont="1" applyBorder="1" applyAlignment="1">
      <alignment vertical="top"/>
      <protection/>
    </xf>
    <xf numFmtId="0" fontId="2" fillId="0" borderId="0" xfId="60" applyFont="1" applyBorder="1" applyAlignment="1">
      <alignment horizontal="justify" vertical="top" wrapText="1"/>
      <protection/>
    </xf>
    <xf numFmtId="0" fontId="3" fillId="0" borderId="0" xfId="60" applyFont="1">
      <alignment/>
      <protection/>
    </xf>
    <xf numFmtId="173" fontId="2" fillId="0" borderId="0" xfId="60" applyNumberFormat="1" applyFont="1" applyAlignment="1">
      <alignment horizontal="center"/>
      <protection/>
    </xf>
    <xf numFmtId="171" fontId="2" fillId="0" borderId="13" xfId="60" applyNumberFormat="1" applyFont="1" applyBorder="1" applyAlignment="1">
      <alignment horizontal="center" vertical="center"/>
      <protection/>
    </xf>
    <xf numFmtId="171" fontId="2" fillId="0" borderId="0" xfId="60" applyNumberFormat="1" applyFont="1" applyAlignment="1">
      <alignment horizontal="center"/>
      <protection/>
    </xf>
    <xf numFmtId="4" fontId="2" fillId="0" borderId="13" xfId="60" applyNumberFormat="1" applyFont="1" applyBorder="1" applyAlignment="1">
      <alignment horizontal="center" vertical="center"/>
      <protection/>
    </xf>
    <xf numFmtId="0" fontId="46" fillId="0" borderId="0" xfId="0" applyNumberFormat="1" applyFont="1" applyFill="1" applyBorder="1" applyAlignment="1">
      <alignment horizontal="right" vertical="center" wrapText="1" shrinkToFit="1"/>
    </xf>
    <xf numFmtId="170" fontId="2" fillId="0" borderId="0" xfId="61" applyNumberFormat="1" applyFont="1" applyFill="1" applyAlignment="1">
      <alignment horizontal="center"/>
      <protection/>
    </xf>
    <xf numFmtId="173" fontId="3" fillId="0" borderId="13" xfId="60" applyNumberFormat="1" applyFont="1" applyFill="1" applyBorder="1" applyAlignment="1">
      <alignment horizontal="center" vertical="center"/>
      <protection/>
    </xf>
    <xf numFmtId="173" fontId="2" fillId="0" borderId="13" xfId="60" applyNumberFormat="1" applyFont="1" applyBorder="1" applyAlignment="1">
      <alignment horizontal="center" vertical="center"/>
      <protection/>
    </xf>
    <xf numFmtId="173" fontId="3" fillId="0" borderId="13" xfId="60" applyNumberFormat="1" applyFont="1" applyBorder="1" applyAlignment="1">
      <alignment horizontal="center" vertical="center"/>
      <protection/>
    </xf>
    <xf numFmtId="173" fontId="2" fillId="0" borderId="16" xfId="60" applyNumberFormat="1" applyFont="1" applyBorder="1" applyAlignment="1">
      <alignment horizontal="center" vertical="center"/>
      <protection/>
    </xf>
    <xf numFmtId="49" fontId="46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0" fontId="13" fillId="0" borderId="13" xfId="60" applyFont="1" applyFill="1" applyBorder="1" applyAlignment="1">
      <alignment horizontal="left" vertical="center" wrapText="1"/>
      <protection/>
    </xf>
    <xf numFmtId="0" fontId="6" fillId="25" borderId="13" xfId="60" applyFont="1" applyFill="1" applyBorder="1" applyAlignment="1">
      <alignment horizontal="justify" vertical="center" wrapText="1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73" fontId="6" fillId="24" borderId="0" xfId="0" applyNumberFormat="1" applyFont="1" applyFill="1" applyBorder="1" applyAlignment="1">
      <alignment horizontal="right" vertical="center" wrapText="1"/>
    </xf>
    <xf numFmtId="173" fontId="6" fillId="24" borderId="0" xfId="0" applyNumberFormat="1" applyFont="1" applyFill="1" applyBorder="1" applyAlignment="1">
      <alignment horizontal="right" vertical="center" wrapText="1"/>
    </xf>
    <xf numFmtId="173" fontId="6" fillId="25" borderId="0" xfId="0" applyNumberFormat="1" applyFont="1" applyFill="1" applyBorder="1" applyAlignment="1">
      <alignment horizontal="right" vertical="center" wrapText="1"/>
    </xf>
    <xf numFmtId="173" fontId="6" fillId="25" borderId="0" xfId="0" applyNumberFormat="1" applyFont="1" applyFill="1" applyBorder="1" applyAlignment="1">
      <alignment horizontal="right" vertical="center" wrapText="1"/>
    </xf>
    <xf numFmtId="173" fontId="56" fillId="0" borderId="0" xfId="0" applyNumberFormat="1" applyFont="1" applyAlignment="1">
      <alignment/>
    </xf>
    <xf numFmtId="173" fontId="55" fillId="0" borderId="0" xfId="0" applyNumberFormat="1" applyFont="1" applyAlignment="1">
      <alignment/>
    </xf>
    <xf numFmtId="173" fontId="48" fillId="0" borderId="0" xfId="0" applyNumberFormat="1" applyFont="1" applyAlignment="1">
      <alignment horizontal="right" vertical="center"/>
    </xf>
    <xf numFmtId="173" fontId="56" fillId="0" borderId="0" xfId="0" applyNumberFormat="1" applyFont="1" applyAlignment="1">
      <alignment horizontal="right"/>
    </xf>
    <xf numFmtId="49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49" fontId="46" fillId="0" borderId="0" xfId="0" applyNumberFormat="1" applyFont="1" applyFill="1" applyBorder="1" applyAlignment="1">
      <alignment horizontal="right" wrapText="1"/>
    </xf>
    <xf numFmtId="0" fontId="46" fillId="0" borderId="0" xfId="0" applyNumberFormat="1" applyFont="1" applyFill="1" applyBorder="1" applyAlignment="1">
      <alignment horizontal="right" wrapText="1"/>
    </xf>
    <xf numFmtId="0" fontId="46" fillId="0" borderId="0" xfId="0" applyNumberFormat="1" applyFont="1" applyFill="1" applyBorder="1" applyAlignment="1">
      <alignment horizontal="center" wrapText="1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0" xfId="56">
      <alignment/>
      <protection/>
    </xf>
    <xf numFmtId="0" fontId="9" fillId="0" borderId="0" xfId="56" applyFont="1" applyFill="1" applyAlignment="1">
      <alignment horizontal="right"/>
      <protection/>
    </xf>
    <xf numFmtId="0" fontId="1" fillId="0" borderId="0" xfId="56" applyNumberFormat="1" applyFont="1" applyFill="1" applyBorder="1" applyAlignment="1" applyProtection="1">
      <alignment vertical="top"/>
      <protection/>
    </xf>
    <xf numFmtId="0" fontId="9" fillId="0" borderId="0" xfId="56" applyNumberFormat="1" applyFont="1" applyFill="1" applyBorder="1" applyAlignment="1" applyProtection="1">
      <alignment horizontal="right" vertical="top"/>
      <protection/>
    </xf>
    <xf numFmtId="0" fontId="19" fillId="0" borderId="21" xfId="56" applyNumberFormat="1" applyFont="1" applyFill="1" applyBorder="1" applyAlignment="1" applyProtection="1">
      <alignment horizontal="center" vertical="center" wrapText="1"/>
      <protection/>
    </xf>
    <xf numFmtId="0" fontId="9" fillId="0" borderId="12" xfId="56" applyNumberFormat="1" applyFont="1" applyFill="1" applyBorder="1" applyAlignment="1" applyProtection="1">
      <alignment horizontal="center" vertical="top"/>
      <protection/>
    </xf>
    <xf numFmtId="0" fontId="19" fillId="0" borderId="12" xfId="56" applyNumberFormat="1" applyFont="1" applyFill="1" applyBorder="1" applyAlignment="1" applyProtection="1">
      <alignment horizontal="left" vertical="top" indent="1"/>
      <protection/>
    </xf>
    <xf numFmtId="0" fontId="19" fillId="0" borderId="12" xfId="56" applyNumberFormat="1" applyFont="1" applyFill="1" applyBorder="1" applyAlignment="1" applyProtection="1">
      <alignment horizontal="left" vertical="top" wrapText="1"/>
      <protection/>
    </xf>
    <xf numFmtId="171" fontId="19" fillId="0" borderId="12" xfId="56" applyNumberFormat="1" applyFont="1" applyFill="1" applyBorder="1" applyAlignment="1" applyProtection="1">
      <alignment horizontal="center" vertical="top"/>
      <protection/>
    </xf>
    <xf numFmtId="0" fontId="9" fillId="0" borderId="12" xfId="56" applyNumberFormat="1" applyFont="1" applyFill="1" applyBorder="1" applyAlignment="1" applyProtection="1">
      <alignment horizontal="left" vertical="top" indent="1"/>
      <protection/>
    </xf>
    <xf numFmtId="0" fontId="9" fillId="0" borderId="12" xfId="56" applyNumberFormat="1" applyFont="1" applyFill="1" applyBorder="1" applyAlignment="1" applyProtection="1">
      <alignment horizontal="left" vertical="top" wrapText="1"/>
      <protection/>
    </xf>
    <xf numFmtId="0" fontId="9" fillId="0" borderId="12" xfId="56" applyNumberFormat="1" applyFont="1" applyFill="1" applyBorder="1" applyAlignment="1" applyProtection="1">
      <alignment horizontal="left" vertical="center" wrapText="1"/>
      <protection/>
    </xf>
    <xf numFmtId="0" fontId="1" fillId="0" borderId="0" xfId="56" applyNumberFormat="1" applyFont="1" applyFill="1" applyBorder="1" applyAlignment="1" applyProtection="1">
      <alignment horizontal="center" vertical="top"/>
      <protection/>
    </xf>
    <xf numFmtId="2" fontId="1" fillId="0" borderId="0" xfId="56" applyNumberFormat="1" applyFont="1" applyFill="1" applyBorder="1" applyAlignment="1" applyProtection="1">
      <alignment horizontal="center" vertical="top"/>
      <protection/>
    </xf>
    <xf numFmtId="0" fontId="46" fillId="0" borderId="0" xfId="0" applyNumberFormat="1" applyFont="1" applyFill="1" applyBorder="1" applyAlignment="1">
      <alignment vertical="center" wrapText="1"/>
    </xf>
    <xf numFmtId="0" fontId="46" fillId="0" borderId="16" xfId="0" applyNumberFormat="1" applyFont="1" applyFill="1" applyBorder="1" applyAlignment="1">
      <alignment vertical="center" wrapText="1"/>
    </xf>
    <xf numFmtId="0" fontId="46" fillId="0" borderId="13" xfId="0" applyNumberFormat="1" applyFont="1" applyFill="1" applyBorder="1" applyAlignment="1">
      <alignment vertical="center" wrapText="1"/>
    </xf>
    <xf numFmtId="0" fontId="46" fillId="0" borderId="22" xfId="0" applyNumberFormat="1" applyFont="1" applyFill="1" applyBorder="1" applyAlignment="1">
      <alignment vertical="center" wrapText="1"/>
    </xf>
    <xf numFmtId="0" fontId="21" fillId="0" borderId="12" xfId="0" applyNumberFormat="1" applyFont="1" applyFill="1" applyBorder="1" applyAlignment="1">
      <alignment vertical="center" wrapText="1"/>
    </xf>
    <xf numFmtId="0" fontId="21" fillId="0" borderId="23" xfId="0" applyNumberFormat="1" applyFont="1" applyFill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171" fontId="3" fillId="0" borderId="13" xfId="60" applyNumberFormat="1" applyFont="1" applyBorder="1" applyAlignment="1">
      <alignment horizontal="center" vertical="center"/>
      <protection/>
    </xf>
    <xf numFmtId="173" fontId="2" fillId="0" borderId="13" xfId="60" applyNumberFormat="1" applyFont="1" applyFill="1" applyBorder="1" applyAlignment="1">
      <alignment horizontal="center" vertical="center"/>
      <protection/>
    </xf>
    <xf numFmtId="173" fontId="1" fillId="0" borderId="0" xfId="0" applyNumberFormat="1" applyFont="1" applyAlignment="1">
      <alignment vertical="center"/>
    </xf>
    <xf numFmtId="173" fontId="12" fillId="0" borderId="0" xfId="0" applyNumberFormat="1" applyFont="1" applyAlignment="1">
      <alignment vertical="center"/>
    </xf>
    <xf numFmtId="0" fontId="19" fillId="0" borderId="0" xfId="56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>
      <alignment vertical="center" wrapText="1"/>
    </xf>
    <xf numFmtId="0" fontId="9" fillId="0" borderId="0" xfId="56" applyNumberFormat="1" applyFont="1" applyFill="1" applyBorder="1" applyAlignment="1" applyProtection="1">
      <alignment horizontal="center" vertical="top"/>
      <protection/>
    </xf>
    <xf numFmtId="0" fontId="19" fillId="0" borderId="0" xfId="56" applyNumberFormat="1" applyFont="1" applyFill="1" applyBorder="1" applyAlignment="1" applyProtection="1">
      <alignment horizontal="left" vertical="top" indent="1"/>
      <protection/>
    </xf>
    <xf numFmtId="0" fontId="19" fillId="0" borderId="0" xfId="56" applyNumberFormat="1" applyFont="1" applyFill="1" applyBorder="1" applyAlignment="1" applyProtection="1">
      <alignment horizontal="left" vertical="top" wrapText="1"/>
      <protection/>
    </xf>
    <xf numFmtId="171" fontId="19" fillId="0" borderId="0" xfId="56" applyNumberFormat="1" applyFont="1" applyFill="1" applyBorder="1" applyAlignment="1" applyProtection="1">
      <alignment horizontal="center" vertical="top"/>
      <protection/>
    </xf>
    <xf numFmtId="0" fontId="9" fillId="0" borderId="0" xfId="56" applyNumberFormat="1" applyFont="1" applyFill="1" applyBorder="1" applyAlignment="1" applyProtection="1">
      <alignment horizontal="left" vertical="top" indent="1"/>
      <protection/>
    </xf>
    <xf numFmtId="0" fontId="9" fillId="0" borderId="0" xfId="56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Border="1" applyAlignment="1">
      <alignment horizontal="center"/>
    </xf>
    <xf numFmtId="0" fontId="9" fillId="0" borderId="0" xfId="56" applyNumberFormat="1" applyFont="1" applyFill="1" applyBorder="1" applyAlignment="1" applyProtection="1">
      <alignment horizontal="left" vertical="center" wrapText="1"/>
      <protection/>
    </xf>
    <xf numFmtId="0" fontId="19" fillId="0" borderId="0" xfId="60" applyFont="1" applyAlignment="1">
      <alignment horizontal="center" wrapText="1"/>
      <protection/>
    </xf>
    <xf numFmtId="0" fontId="1" fillId="0" borderId="0" xfId="0" applyFont="1" applyAlignment="1">
      <alignment horizontal="right"/>
    </xf>
    <xf numFmtId="0" fontId="14" fillId="0" borderId="0" xfId="0" applyNumberFormat="1" applyFont="1" applyFill="1" applyBorder="1" applyAlignment="1">
      <alignment horizontal="right" vertical="center" wrapText="1"/>
    </xf>
    <xf numFmtId="0" fontId="2" fillId="0" borderId="0" xfId="61" applyFont="1" applyFill="1" applyAlignment="1">
      <alignment horizontal="center" wrapText="1"/>
      <protection/>
    </xf>
    <xf numFmtId="0" fontId="9" fillId="0" borderId="0" xfId="0" applyFont="1" applyFill="1" applyAlignment="1">
      <alignment horizontal="right"/>
    </xf>
    <xf numFmtId="0" fontId="13" fillId="0" borderId="0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9" applyFont="1" applyFill="1" applyAlignment="1">
      <alignment horizontal="center" vertical="center" wrapText="1"/>
      <protection/>
    </xf>
    <xf numFmtId="0" fontId="55" fillId="0" borderId="19" xfId="0" applyNumberFormat="1" applyFont="1" applyFill="1" applyBorder="1" applyAlignment="1">
      <alignment horizontal="right" vertical="center" wrapText="1"/>
    </xf>
    <xf numFmtId="0" fontId="55" fillId="0" borderId="24" xfId="0" applyNumberFormat="1" applyFont="1" applyFill="1" applyBorder="1" applyAlignment="1">
      <alignment horizontal="center" vertical="center" wrapText="1" shrinkToFi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 shrinkToFit="1"/>
    </xf>
    <xf numFmtId="0" fontId="14" fillId="0" borderId="0" xfId="0" applyNumberFormat="1" applyFont="1" applyFill="1" applyBorder="1" applyAlignment="1">
      <alignment horizontal="right" vertical="center" wrapText="1" shrinkToFit="1"/>
    </xf>
    <xf numFmtId="0" fontId="21" fillId="0" borderId="0" xfId="0" applyFont="1" applyAlignment="1">
      <alignment horizontal="center" wrapText="1" shrinkToFit="1"/>
    </xf>
    <xf numFmtId="0" fontId="46" fillId="0" borderId="25" xfId="0" applyNumberFormat="1" applyFont="1" applyFill="1" applyBorder="1" applyAlignment="1">
      <alignment horizontal="center" vertical="center" wrapText="1"/>
    </xf>
    <xf numFmtId="0" fontId="46" fillId="0" borderId="26" xfId="0" applyNumberFormat="1" applyFont="1" applyFill="1" applyBorder="1" applyAlignment="1">
      <alignment horizontal="center" vertical="center" wrapText="1"/>
    </xf>
    <xf numFmtId="0" fontId="46" fillId="0" borderId="25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right" vertical="center" wrapText="1" shrinkToFit="1"/>
    </xf>
    <xf numFmtId="0" fontId="46" fillId="0" borderId="0" xfId="0" applyNumberFormat="1" applyFont="1" applyFill="1" applyBorder="1" applyAlignment="1">
      <alignment horizontal="right" vertical="center" wrapText="1" shrinkToFi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27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NumberFormat="1" applyFont="1" applyFill="1" applyBorder="1" applyAlignment="1">
      <alignment horizontal="right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28" xfId="0" applyNumberFormat="1" applyFont="1" applyFill="1" applyBorder="1" applyAlignment="1">
      <alignment horizontal="center" vertical="center" wrapText="1"/>
    </xf>
    <xf numFmtId="0" fontId="4" fillId="0" borderId="0" xfId="56" applyAlignment="1">
      <alignment horizontal="center"/>
      <protection/>
    </xf>
    <xf numFmtId="0" fontId="22" fillId="0" borderId="0" xfId="0" applyNumberFormat="1" applyFont="1" applyFill="1" applyBorder="1" applyAlignment="1">
      <alignment horizontal="right" vertical="center" wrapText="1"/>
    </xf>
    <xf numFmtId="0" fontId="19" fillId="0" borderId="0" xfId="56" applyNumberFormat="1" applyFont="1" applyFill="1" applyBorder="1" applyAlignment="1" applyProtection="1">
      <alignment horizontal="center" vertical="top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заимные Москв 9мес2006" xfId="55"/>
    <cellStyle name="Обычный_военкомат-2" xfId="56"/>
    <cellStyle name="Обычный_Измененные приложения 2006 года к 3 чт." xfId="57"/>
    <cellStyle name="Обычный_Инвест 06 уточн" xfId="58"/>
    <cellStyle name="Обычный_Инвестиц.программа на 2005г. для Минфина по новой структк" xfId="59"/>
    <cellStyle name="Обычный_прил.финпом" xfId="60"/>
    <cellStyle name="Обычный_республиканский  2005 г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Финансовый 4" xfId="73"/>
    <cellStyle name="Финансовый 5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24.421875" style="26" customWidth="1"/>
    <col min="2" max="2" width="53.57421875" style="26" customWidth="1"/>
    <col min="3" max="3" width="13.421875" style="26" customWidth="1"/>
    <col min="4" max="16384" width="9.140625" style="26" customWidth="1"/>
  </cols>
  <sheetData>
    <row r="1" ht="15.75">
      <c r="C1" s="2" t="s">
        <v>94</v>
      </c>
    </row>
    <row r="2" ht="15.75">
      <c r="C2" s="2" t="s">
        <v>380</v>
      </c>
    </row>
    <row r="3" ht="15.75">
      <c r="C3" s="2" t="s">
        <v>278</v>
      </c>
    </row>
    <row r="4" ht="15.75">
      <c r="C4" s="2" t="s">
        <v>141</v>
      </c>
    </row>
    <row r="5" ht="17.25" customHeight="1"/>
    <row r="6" spans="1:3" ht="33.75" customHeight="1">
      <c r="A6" s="270" t="s">
        <v>207</v>
      </c>
      <c r="B6" s="270"/>
      <c r="C6" s="270"/>
    </row>
    <row r="7" spans="1:3" ht="15.75">
      <c r="A7" s="43"/>
      <c r="B7" s="43"/>
      <c r="C7" s="43"/>
    </row>
    <row r="8" ht="16.5" customHeight="1">
      <c r="C8" s="27" t="s">
        <v>5</v>
      </c>
    </row>
    <row r="9" spans="1:3" ht="19.5" customHeight="1">
      <c r="A9" s="28" t="s">
        <v>24</v>
      </c>
      <c r="B9" s="28" t="s">
        <v>80</v>
      </c>
      <c r="C9" s="28" t="s">
        <v>25</v>
      </c>
    </row>
    <row r="10" spans="1:3" ht="35.25" customHeight="1">
      <c r="A10" s="41" t="s">
        <v>202</v>
      </c>
      <c r="B10" s="29" t="s">
        <v>26</v>
      </c>
      <c r="C10" s="45">
        <v>1311.3</v>
      </c>
    </row>
    <row r="11" spans="1:3" ht="51.75" customHeight="1">
      <c r="A11" s="41" t="s">
        <v>348</v>
      </c>
      <c r="B11" s="42" t="s">
        <v>347</v>
      </c>
      <c r="C11" s="46">
        <v>1411.3</v>
      </c>
    </row>
    <row r="12" spans="1:3" ht="45.75" customHeight="1">
      <c r="A12" s="30" t="s">
        <v>349</v>
      </c>
      <c r="B12" s="42" t="s">
        <v>203</v>
      </c>
      <c r="C12" s="46">
        <v>1411.3</v>
      </c>
    </row>
    <row r="13" spans="1:3" ht="45.75" customHeight="1">
      <c r="A13" s="30" t="s">
        <v>198</v>
      </c>
      <c r="B13" s="42" t="s">
        <v>203</v>
      </c>
      <c r="C13" s="46">
        <v>1411.3</v>
      </c>
    </row>
    <row r="14" spans="1:3" s="32" customFormat="1" ht="47.25">
      <c r="A14" s="30" t="s">
        <v>199</v>
      </c>
      <c r="B14" s="105" t="s">
        <v>204</v>
      </c>
      <c r="C14" s="46">
        <v>-100</v>
      </c>
    </row>
    <row r="15" spans="1:3" ht="36.75" customHeight="1">
      <c r="A15" s="30" t="s">
        <v>27</v>
      </c>
      <c r="B15" s="31" t="s">
        <v>28</v>
      </c>
      <c r="C15" s="44"/>
    </row>
    <row r="16" spans="1:3" ht="72.75" customHeight="1">
      <c r="A16" s="30" t="s">
        <v>200</v>
      </c>
      <c r="B16" s="31" t="s">
        <v>205</v>
      </c>
      <c r="C16" s="44">
        <v>150.2</v>
      </c>
    </row>
    <row r="17" spans="1:3" ht="77.25" customHeight="1">
      <c r="A17" s="30" t="s">
        <v>201</v>
      </c>
      <c r="B17" s="33" t="s">
        <v>206</v>
      </c>
      <c r="C17" s="47">
        <v>-150.2</v>
      </c>
    </row>
    <row r="18" spans="1:7" ht="15.75">
      <c r="A18" s="34"/>
      <c r="B18" s="35" t="s">
        <v>29</v>
      </c>
      <c r="C18" s="48">
        <v>1311.3</v>
      </c>
      <c r="G18" s="38"/>
    </row>
    <row r="19" spans="1:3" ht="12.75">
      <c r="A19" s="36"/>
      <c r="B19" s="37"/>
      <c r="C19" s="49"/>
    </row>
    <row r="20" spans="1:3" ht="12.75">
      <c r="A20" s="38"/>
      <c r="B20" s="38"/>
      <c r="C20" s="49"/>
    </row>
    <row r="21" spans="1:3" ht="12.75">
      <c r="A21" s="38"/>
      <c r="B21" s="38"/>
      <c r="C21" s="50"/>
    </row>
    <row r="22" spans="1:2" ht="12.75">
      <c r="A22" s="38"/>
      <c r="B22" s="39"/>
    </row>
    <row r="23" spans="1:3" ht="12.75">
      <c r="A23" s="38"/>
      <c r="B23" s="38"/>
      <c r="C23" s="51"/>
    </row>
    <row r="24" spans="1:3" ht="12.75">
      <c r="A24" s="38"/>
      <c r="B24" s="38"/>
      <c r="C24" s="51"/>
    </row>
    <row r="25" spans="1:3" ht="12.75">
      <c r="A25" s="38"/>
      <c r="B25" s="38"/>
      <c r="C25" s="40"/>
    </row>
    <row r="26" spans="1:2" ht="12.75">
      <c r="A26" s="38"/>
      <c r="B26" s="38"/>
    </row>
  </sheetData>
  <sheetProtection/>
  <mergeCells count="1">
    <mergeCell ref="A6:C6"/>
  </mergeCells>
  <printOptions horizontalCentered="1"/>
  <pageMargins left="0.5511811023622047" right="0.1968503937007874" top="0.5118110236220472" bottom="0.2755905511811024" header="0.15748031496062992" footer="0.196850393700787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2.8515625" style="26" customWidth="1"/>
    <col min="2" max="2" width="46.28125" style="26" customWidth="1"/>
    <col min="3" max="3" width="11.57421875" style="26" customWidth="1"/>
    <col min="4" max="4" width="9.8515625" style="26" customWidth="1"/>
    <col min="5" max="5" width="11.421875" style="26" customWidth="1"/>
  </cols>
  <sheetData>
    <row r="1" spans="2:5" ht="12.75">
      <c r="B1" s="133"/>
      <c r="C1" s="133"/>
      <c r="D1" s="133"/>
      <c r="E1" s="185" t="s">
        <v>395</v>
      </c>
    </row>
    <row r="2" spans="2:5" ht="12.75">
      <c r="B2" s="271" t="s">
        <v>398</v>
      </c>
      <c r="C2" s="271"/>
      <c r="D2" s="271"/>
      <c r="E2" s="271"/>
    </row>
    <row r="3" spans="2:5" ht="12.75" customHeight="1">
      <c r="B3" s="272" t="s">
        <v>409</v>
      </c>
      <c r="C3" s="272"/>
      <c r="D3" s="272"/>
      <c r="E3" s="272"/>
    </row>
    <row r="4" spans="2:6" ht="12.75">
      <c r="B4" s="272" t="s">
        <v>410</v>
      </c>
      <c r="C4" s="272"/>
      <c r="D4" s="272"/>
      <c r="E4" s="272"/>
      <c r="F4" s="192"/>
    </row>
    <row r="5" spans="1:5" ht="15.75">
      <c r="A5" s="270" t="s">
        <v>394</v>
      </c>
      <c r="B5" s="270"/>
      <c r="C5" s="270"/>
      <c r="D5" s="270"/>
      <c r="E5" s="270"/>
    </row>
    <row r="6" spans="1:5" ht="15.75">
      <c r="A6" s="270" t="s">
        <v>396</v>
      </c>
      <c r="B6" s="270"/>
      <c r="C6" s="270"/>
      <c r="D6" s="270"/>
      <c r="E6" s="270"/>
    </row>
    <row r="7" spans="1:5" ht="30.75" customHeight="1">
      <c r="A7" s="270" t="s">
        <v>411</v>
      </c>
      <c r="B7" s="270"/>
      <c r="C7" s="270"/>
      <c r="D7" s="270"/>
      <c r="E7" s="270"/>
    </row>
    <row r="8" ht="15">
      <c r="E8" s="27" t="s">
        <v>5</v>
      </c>
    </row>
    <row r="9" spans="1:5" ht="42.75">
      <c r="A9" s="28" t="s">
        <v>24</v>
      </c>
      <c r="B9" s="28" t="s">
        <v>80</v>
      </c>
      <c r="C9" s="28" t="s">
        <v>382</v>
      </c>
      <c r="D9" s="28" t="s">
        <v>397</v>
      </c>
      <c r="E9" s="193" t="s">
        <v>385</v>
      </c>
    </row>
    <row r="10" spans="1:5" ht="45" customHeight="1">
      <c r="A10" s="186" t="s">
        <v>202</v>
      </c>
      <c r="B10" s="194" t="s">
        <v>26</v>
      </c>
      <c r="C10" s="209">
        <v>937.05</v>
      </c>
      <c r="D10" s="256">
        <f>E10-C10</f>
        <v>-291.3499999999999</v>
      </c>
      <c r="E10" s="187">
        <v>645.7</v>
      </c>
    </row>
    <row r="11" spans="1:5" ht="54" customHeight="1">
      <c r="A11" s="186" t="s">
        <v>348</v>
      </c>
      <c r="B11" s="194" t="s">
        <v>347</v>
      </c>
      <c r="C11" s="257">
        <v>1037.1</v>
      </c>
      <c r="D11" s="203">
        <f>E11-C11</f>
        <v>-491.39999999999986</v>
      </c>
      <c r="E11" s="187">
        <v>545.7</v>
      </c>
    </row>
    <row r="12" spans="1:5" ht="45" customHeight="1">
      <c r="A12" s="30" t="s">
        <v>349</v>
      </c>
      <c r="B12" s="195" t="s">
        <v>203</v>
      </c>
      <c r="C12" s="208">
        <v>1037.1</v>
      </c>
      <c r="D12" s="256">
        <f>E12-C12</f>
        <v>-491.39999999999986</v>
      </c>
      <c r="E12" s="190">
        <v>545.7</v>
      </c>
    </row>
    <row r="13" spans="1:5" ht="51.75" customHeight="1">
      <c r="A13" s="41" t="s">
        <v>198</v>
      </c>
      <c r="B13" s="216" t="s">
        <v>203</v>
      </c>
      <c r="C13" s="210">
        <v>1037.1</v>
      </c>
      <c r="D13" s="256">
        <f>E13-C13</f>
        <v>-491.39999999999986</v>
      </c>
      <c r="E13" s="190">
        <v>545.7</v>
      </c>
    </row>
    <row r="14" spans="1:5" ht="58.5" customHeight="1">
      <c r="A14" s="189" t="s">
        <v>199</v>
      </c>
      <c r="B14" s="217" t="s">
        <v>204</v>
      </c>
      <c r="C14" s="209">
        <v>-100</v>
      </c>
      <c r="D14" s="205"/>
      <c r="E14" s="187">
        <v>100</v>
      </c>
    </row>
    <row r="15" spans="1:5" ht="72" customHeight="1">
      <c r="A15" s="188" t="s">
        <v>200</v>
      </c>
      <c r="B15" s="196" t="s">
        <v>205</v>
      </c>
      <c r="C15" s="210">
        <v>150.2</v>
      </c>
      <c r="D15" s="210">
        <v>0</v>
      </c>
      <c r="E15" s="190">
        <v>-150.2</v>
      </c>
    </row>
    <row r="16" spans="1:5" ht="57.75" customHeight="1">
      <c r="A16" s="197" t="s">
        <v>201</v>
      </c>
      <c r="B16" s="198" t="s">
        <v>206</v>
      </c>
      <c r="C16" s="211">
        <v>-150.2</v>
      </c>
      <c r="D16" s="211">
        <v>0</v>
      </c>
      <c r="E16" s="191">
        <v>150.2</v>
      </c>
    </row>
    <row r="17" spans="1:5" ht="15">
      <c r="A17" s="199"/>
      <c r="B17" s="200"/>
      <c r="C17" s="202"/>
      <c r="D17" s="201"/>
      <c r="E17" s="204"/>
    </row>
    <row r="18" spans="1:3" ht="12.75">
      <c r="A18" s="38"/>
      <c r="B18" s="38"/>
      <c r="C18" s="49"/>
    </row>
    <row r="19" spans="1:3" ht="12.75">
      <c r="A19" s="38"/>
      <c r="B19" s="38"/>
      <c r="C19" s="50"/>
    </row>
    <row r="20" spans="1:2" ht="12.75">
      <c r="A20" s="38"/>
      <c r="B20" s="39"/>
    </row>
    <row r="21" spans="1:3" ht="12.75">
      <c r="A21" s="38"/>
      <c r="B21" s="38"/>
      <c r="C21" s="51"/>
    </row>
    <row r="22" spans="1:3" ht="12.75">
      <c r="A22" s="38"/>
      <c r="B22" s="38"/>
      <c r="C22" s="51"/>
    </row>
    <row r="23" spans="1:3" ht="12.75">
      <c r="A23" s="38"/>
      <c r="B23" s="38"/>
      <c r="C23" s="40"/>
    </row>
    <row r="24" spans="1:2" ht="12.75">
      <c r="A24" s="38"/>
      <c r="B24" s="38"/>
    </row>
  </sheetData>
  <sheetProtection/>
  <mergeCells count="6">
    <mergeCell ref="B2:E2"/>
    <mergeCell ref="B3:E3"/>
    <mergeCell ref="B4:E4"/>
    <mergeCell ref="A5:E5"/>
    <mergeCell ref="A6:E6"/>
    <mergeCell ref="A7:E7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4"/>
  <sheetViews>
    <sheetView view="pageBreakPreview" zoomScaleSheetLayoutView="100" workbookViewId="0" topLeftCell="A1">
      <selection activeCell="B19" sqref="B19"/>
    </sheetView>
  </sheetViews>
  <sheetFormatPr defaultColWidth="9.140625" defaultRowHeight="12.75"/>
  <cols>
    <col min="1" max="1" width="20.7109375" style="4" customWidth="1"/>
    <col min="2" max="2" width="52.421875" style="4" customWidth="1"/>
    <col min="3" max="3" width="13.140625" style="4" customWidth="1"/>
    <col min="4" max="4" width="11.00390625" style="4" customWidth="1"/>
    <col min="5" max="5" width="13.7109375" style="4" customWidth="1"/>
    <col min="6" max="6" width="11.00390625" style="4" bestFit="1" customWidth="1"/>
    <col min="7" max="16384" width="9.140625" style="4" customWidth="1"/>
  </cols>
  <sheetData>
    <row r="1" spans="1:7" ht="15.75">
      <c r="A1" s="66"/>
      <c r="B1" s="26"/>
      <c r="C1" s="26"/>
      <c r="D1" s="26"/>
      <c r="E1" s="2" t="s">
        <v>521</v>
      </c>
      <c r="F1" s="67"/>
      <c r="G1" s="1"/>
    </row>
    <row r="2" spans="1:8" ht="15.75">
      <c r="A2" s="66"/>
      <c r="B2" s="26"/>
      <c r="C2" s="26"/>
      <c r="D2" s="26"/>
      <c r="E2" s="2" t="s">
        <v>387</v>
      </c>
      <c r="F2" s="1"/>
      <c r="H2" s="1"/>
    </row>
    <row r="3" spans="2:8" ht="15" customHeight="1">
      <c r="B3" s="274" t="s">
        <v>278</v>
      </c>
      <c r="C3" s="274"/>
      <c r="D3" s="274"/>
      <c r="E3" s="274"/>
      <c r="F3" s="67"/>
      <c r="G3" s="67"/>
      <c r="H3" s="1"/>
    </row>
    <row r="4" spans="2:8" ht="15" customHeight="1">
      <c r="B4" s="26"/>
      <c r="C4" s="26"/>
      <c r="D4" s="26"/>
      <c r="E4" s="2" t="s">
        <v>402</v>
      </c>
      <c r="F4" s="67"/>
      <c r="G4" s="67"/>
      <c r="H4" s="1"/>
    </row>
    <row r="5" spans="1:5" ht="15.75">
      <c r="A5" s="5"/>
      <c r="E5" s="68"/>
    </row>
    <row r="6" ht="15">
      <c r="A6" s="5"/>
    </row>
    <row r="7" spans="1:5" ht="15">
      <c r="A7" s="273" t="s">
        <v>522</v>
      </c>
      <c r="B7" s="273"/>
      <c r="C7" s="273"/>
      <c r="D7" s="273"/>
      <c r="E7" s="273"/>
    </row>
    <row r="8" spans="1:5" ht="15">
      <c r="A8" s="273"/>
      <c r="B8" s="273"/>
      <c r="C8" s="273"/>
      <c r="D8" s="273"/>
      <c r="E8" s="273"/>
    </row>
    <row r="9" spans="1:5" ht="9.75" customHeight="1">
      <c r="A9" s="273"/>
      <c r="B9" s="273"/>
      <c r="C9" s="273"/>
      <c r="D9" s="273"/>
      <c r="E9" s="273"/>
    </row>
    <row r="10" spans="1:5" ht="15.75" thickBot="1">
      <c r="A10" s="6"/>
      <c r="B10" s="6"/>
      <c r="C10" s="6"/>
      <c r="D10" s="6"/>
      <c r="E10" s="7" t="s">
        <v>5</v>
      </c>
    </row>
    <row r="11" spans="1:5" ht="33" customHeight="1" thickBot="1">
      <c r="A11" s="3" t="s">
        <v>6</v>
      </c>
      <c r="B11" s="3" t="s">
        <v>7</v>
      </c>
      <c r="C11" s="3" t="s">
        <v>382</v>
      </c>
      <c r="D11" s="3" t="s">
        <v>384</v>
      </c>
      <c r="E11" s="3" t="s">
        <v>385</v>
      </c>
    </row>
    <row r="12" spans="1:5" ht="15.75" thickBot="1">
      <c r="A12" s="8">
        <v>1</v>
      </c>
      <c r="B12" s="9">
        <v>2</v>
      </c>
      <c r="C12" s="9"/>
      <c r="D12" s="9"/>
      <c r="E12" s="10">
        <v>3</v>
      </c>
    </row>
    <row r="13" s="12" customFormat="1" ht="13.5" customHeight="1">
      <c r="A13" s="11"/>
    </row>
    <row r="14" spans="1:5" s="12" customFormat="1" ht="14.25">
      <c r="A14" s="13" t="s">
        <v>8</v>
      </c>
      <c r="B14" s="14" t="s">
        <v>9</v>
      </c>
      <c r="C14" s="94">
        <f>C15+C17+C20+C27+C29+C31+C35+C37+C40+C42</f>
        <v>33482</v>
      </c>
      <c r="D14" s="94">
        <f>D15+D17+D20+D27+D29+D31+D35+D37+D40+D42</f>
        <v>0</v>
      </c>
      <c r="E14" s="94">
        <f>E15+E17+E20+E27+E29+E31+E35+E37+E40+E42</f>
        <v>33482</v>
      </c>
    </row>
    <row r="15" spans="1:6" s="12" customFormat="1" ht="14.25">
      <c r="A15" s="13" t="s">
        <v>10</v>
      </c>
      <c r="B15" s="14" t="s">
        <v>11</v>
      </c>
      <c r="C15" s="69">
        <v>19623</v>
      </c>
      <c r="D15" s="69"/>
      <c r="E15" s="69">
        <v>19623</v>
      </c>
      <c r="F15" s="64"/>
    </row>
    <row r="16" spans="1:6" s="12" customFormat="1" ht="15">
      <c r="A16" s="15" t="s">
        <v>12</v>
      </c>
      <c r="B16" s="16" t="s">
        <v>13</v>
      </c>
      <c r="C16" s="70">
        <v>19623</v>
      </c>
      <c r="D16" s="70"/>
      <c r="E16" s="70">
        <v>19623</v>
      </c>
      <c r="F16" s="64"/>
    </row>
    <row r="17" spans="1:6" s="12" customFormat="1" ht="42.75">
      <c r="A17" s="13" t="s">
        <v>14</v>
      </c>
      <c r="B17" s="14" t="s">
        <v>15</v>
      </c>
      <c r="C17" s="69">
        <v>7894</v>
      </c>
      <c r="D17" s="69"/>
      <c r="E17" s="69">
        <v>7894</v>
      </c>
      <c r="F17" s="64"/>
    </row>
    <row r="18" spans="1:6" s="12" customFormat="1" ht="30">
      <c r="A18" s="15" t="s">
        <v>16</v>
      </c>
      <c r="B18" s="16" t="s">
        <v>325</v>
      </c>
      <c r="C18" s="70">
        <v>7894</v>
      </c>
      <c r="D18" s="70"/>
      <c r="E18" s="70">
        <v>7894</v>
      </c>
      <c r="F18" s="64"/>
    </row>
    <row r="19" spans="1:6" s="12" customFormat="1" ht="90">
      <c r="A19" s="15" t="s">
        <v>326</v>
      </c>
      <c r="B19" s="16" t="s">
        <v>327</v>
      </c>
      <c r="C19" s="70">
        <v>7894</v>
      </c>
      <c r="D19" s="70"/>
      <c r="E19" s="70">
        <v>7894</v>
      </c>
      <c r="F19" s="64"/>
    </row>
    <row r="20" spans="1:6" s="12" customFormat="1" ht="25.5">
      <c r="A20" s="13" t="s">
        <v>17</v>
      </c>
      <c r="B20" s="14" t="s">
        <v>18</v>
      </c>
      <c r="C20" s="69">
        <f>C21+C23+C25</f>
        <v>1727</v>
      </c>
      <c r="D20" s="69">
        <f>D21+D23+D25</f>
        <v>0</v>
      </c>
      <c r="E20" s="69">
        <f>E21+E23+E25</f>
        <v>1727</v>
      </c>
      <c r="F20" s="64"/>
    </row>
    <row r="21" spans="1:6" s="12" customFormat="1" ht="30">
      <c r="A21" s="15" t="s">
        <v>403</v>
      </c>
      <c r="B21" s="16" t="s">
        <v>168</v>
      </c>
      <c r="C21" s="70">
        <v>157</v>
      </c>
      <c r="D21" s="70"/>
      <c r="E21" s="70">
        <v>157</v>
      </c>
      <c r="F21" s="64"/>
    </row>
    <row r="22" spans="1:6" s="12" customFormat="1" ht="45">
      <c r="A22" s="15" t="s">
        <v>404</v>
      </c>
      <c r="B22" s="16" t="s">
        <v>328</v>
      </c>
      <c r="C22" s="70">
        <v>157</v>
      </c>
      <c r="D22" s="70"/>
      <c r="E22" s="70">
        <v>157</v>
      </c>
      <c r="F22" s="64"/>
    </row>
    <row r="23" spans="1:6" s="12" customFormat="1" ht="30">
      <c r="A23" s="15" t="s">
        <v>193</v>
      </c>
      <c r="B23" s="16" t="s">
        <v>169</v>
      </c>
      <c r="C23" s="70">
        <v>1500</v>
      </c>
      <c r="D23" s="70"/>
      <c r="E23" s="70">
        <v>1500</v>
      </c>
      <c r="F23" s="64"/>
    </row>
    <row r="24" spans="1:6" s="12" customFormat="1" ht="30">
      <c r="A24" s="15" t="s">
        <v>329</v>
      </c>
      <c r="B24" s="16" t="s">
        <v>169</v>
      </c>
      <c r="C24" s="70">
        <v>1500</v>
      </c>
      <c r="D24" s="70"/>
      <c r="E24" s="70">
        <v>1500</v>
      </c>
      <c r="F24" s="64"/>
    </row>
    <row r="25" spans="1:6" s="12" customFormat="1" ht="15">
      <c r="A25" s="15" t="s">
        <v>330</v>
      </c>
      <c r="B25" s="16" t="s">
        <v>170</v>
      </c>
      <c r="C25" s="70">
        <v>70</v>
      </c>
      <c r="D25" s="70"/>
      <c r="E25" s="70">
        <v>70</v>
      </c>
      <c r="F25" s="64"/>
    </row>
    <row r="26" spans="1:6" s="12" customFormat="1" ht="15">
      <c r="A26" s="15" t="s">
        <v>331</v>
      </c>
      <c r="B26" s="16" t="s">
        <v>170</v>
      </c>
      <c r="C26" s="70">
        <v>70</v>
      </c>
      <c r="D26" s="70"/>
      <c r="E26" s="70">
        <v>70</v>
      </c>
      <c r="F26" s="64"/>
    </row>
    <row r="27" spans="1:6" s="12" customFormat="1" ht="14.25">
      <c r="A27" s="13" t="s">
        <v>19</v>
      </c>
      <c r="B27" s="14" t="s">
        <v>20</v>
      </c>
      <c r="C27" s="69">
        <f>C28</f>
        <v>1270</v>
      </c>
      <c r="D27" s="69">
        <f>D28</f>
        <v>0</v>
      </c>
      <c r="E27" s="69">
        <f>E28</f>
        <v>1270</v>
      </c>
      <c r="F27" s="64"/>
    </row>
    <row r="28" spans="1:6" s="12" customFormat="1" ht="16.5" customHeight="1">
      <c r="A28" s="15" t="s">
        <v>21</v>
      </c>
      <c r="B28" s="16" t="s">
        <v>22</v>
      </c>
      <c r="C28" s="70">
        <v>1270</v>
      </c>
      <c r="D28" s="70"/>
      <c r="E28" s="70">
        <v>1270</v>
      </c>
      <c r="F28" s="64"/>
    </row>
    <row r="29" spans="1:6" s="12" customFormat="1" ht="14.25">
      <c r="A29" s="18" t="s">
        <v>121</v>
      </c>
      <c r="B29" s="19" t="s">
        <v>23</v>
      </c>
      <c r="C29" s="72">
        <v>898</v>
      </c>
      <c r="D29" s="72"/>
      <c r="E29" s="72">
        <v>898</v>
      </c>
      <c r="F29" s="64"/>
    </row>
    <row r="30" spans="1:6" s="12" customFormat="1" ht="45" customHeight="1" hidden="1">
      <c r="A30" s="13" t="s">
        <v>98</v>
      </c>
      <c r="B30" s="19" t="s">
        <v>99</v>
      </c>
      <c r="C30" s="72"/>
      <c r="D30" s="72"/>
      <c r="E30" s="72"/>
      <c r="F30" s="64"/>
    </row>
    <row r="31" spans="1:6" s="12" customFormat="1" ht="57">
      <c r="A31" s="13" t="s">
        <v>100</v>
      </c>
      <c r="B31" s="19" t="s">
        <v>101</v>
      </c>
      <c r="C31" s="72">
        <f>C32+C33</f>
        <v>870</v>
      </c>
      <c r="D31" s="72">
        <f>D32+D33</f>
        <v>0</v>
      </c>
      <c r="E31" s="72">
        <f>E32+E33</f>
        <v>870</v>
      </c>
      <c r="F31" s="64"/>
    </row>
    <row r="32" spans="1:6" s="12" customFormat="1" ht="15">
      <c r="A32" s="15" t="s">
        <v>191</v>
      </c>
      <c r="B32" s="17" t="s">
        <v>405</v>
      </c>
      <c r="C32" s="71">
        <v>700</v>
      </c>
      <c r="D32" s="71"/>
      <c r="E32" s="71">
        <v>700</v>
      </c>
      <c r="F32" s="64"/>
    </row>
    <row r="33" spans="1:6" s="12" customFormat="1" ht="15">
      <c r="A33" s="15" t="s">
        <v>190</v>
      </c>
      <c r="B33" s="17" t="s">
        <v>171</v>
      </c>
      <c r="C33" s="71">
        <v>170</v>
      </c>
      <c r="D33" s="71"/>
      <c r="E33" s="71">
        <v>170</v>
      </c>
      <c r="F33" s="64"/>
    </row>
    <row r="34" spans="1:6" s="12" customFormat="1" ht="90" hidden="1">
      <c r="A34" s="73" t="s">
        <v>102</v>
      </c>
      <c r="B34" s="74" t="s">
        <v>71</v>
      </c>
      <c r="C34" s="71"/>
      <c r="D34" s="71"/>
      <c r="E34" s="71"/>
      <c r="F34" s="64"/>
    </row>
    <row r="35" spans="1:6" s="12" customFormat="1" ht="28.5">
      <c r="A35" s="13" t="s">
        <v>103</v>
      </c>
      <c r="B35" s="19" t="s">
        <v>104</v>
      </c>
      <c r="C35" s="72">
        <v>228</v>
      </c>
      <c r="D35" s="72"/>
      <c r="E35" s="72">
        <v>228</v>
      </c>
      <c r="F35" s="64"/>
    </row>
    <row r="36" spans="1:6" s="12" customFormat="1" ht="20.25" customHeight="1">
      <c r="A36" s="15" t="s">
        <v>72</v>
      </c>
      <c r="B36" s="17" t="s">
        <v>105</v>
      </c>
      <c r="C36" s="71">
        <v>228</v>
      </c>
      <c r="D36" s="71"/>
      <c r="E36" s="71">
        <v>228</v>
      </c>
      <c r="F36" s="64"/>
    </row>
    <row r="37" spans="1:6" s="12" customFormat="1" ht="31.5" customHeight="1">
      <c r="A37" s="13" t="s">
        <v>332</v>
      </c>
      <c r="B37" s="19" t="s">
        <v>73</v>
      </c>
      <c r="C37" s="72">
        <v>322</v>
      </c>
      <c r="D37" s="72"/>
      <c r="E37" s="72">
        <v>322</v>
      </c>
      <c r="F37" s="64"/>
    </row>
    <row r="38" spans="1:6" s="12" customFormat="1" ht="30" customHeight="1" hidden="1">
      <c r="A38" s="13" t="s">
        <v>55</v>
      </c>
      <c r="B38" s="19" t="s">
        <v>56</v>
      </c>
      <c r="C38" s="72"/>
      <c r="D38" s="72"/>
      <c r="E38" s="72"/>
      <c r="F38" s="64"/>
    </row>
    <row r="39" spans="1:6" s="12" customFormat="1" ht="45.75" customHeight="1">
      <c r="A39" s="15" t="s">
        <v>333</v>
      </c>
      <c r="B39" s="17" t="s">
        <v>334</v>
      </c>
      <c r="C39" s="71">
        <v>322</v>
      </c>
      <c r="D39" s="71"/>
      <c r="E39" s="71">
        <v>322</v>
      </c>
      <c r="F39" s="64"/>
    </row>
    <row r="40" spans="1:6" s="12" customFormat="1" ht="28.5">
      <c r="A40" s="104" t="s">
        <v>335</v>
      </c>
      <c r="B40" s="19" t="s">
        <v>56</v>
      </c>
      <c r="C40" s="72">
        <v>100</v>
      </c>
      <c r="D40" s="72"/>
      <c r="E40" s="72">
        <v>100</v>
      </c>
      <c r="F40" s="64"/>
    </row>
    <row r="41" spans="1:6" s="12" customFormat="1" ht="60">
      <c r="A41" s="73" t="s">
        <v>192</v>
      </c>
      <c r="B41" s="17" t="s">
        <v>336</v>
      </c>
      <c r="C41" s="71">
        <v>100</v>
      </c>
      <c r="D41" s="71"/>
      <c r="E41" s="71">
        <v>100</v>
      </c>
      <c r="F41" s="64"/>
    </row>
    <row r="42" spans="1:6" s="12" customFormat="1" ht="13.5" customHeight="1">
      <c r="A42" s="13" t="s">
        <v>57</v>
      </c>
      <c r="B42" s="19" t="s">
        <v>58</v>
      </c>
      <c r="C42" s="72">
        <v>550</v>
      </c>
      <c r="D42" s="72"/>
      <c r="E42" s="72">
        <v>550</v>
      </c>
      <c r="F42" s="64"/>
    </row>
    <row r="43" spans="1:6" ht="45.75" customHeight="1">
      <c r="A43" s="13" t="s">
        <v>338</v>
      </c>
      <c r="B43" s="160" t="s">
        <v>337</v>
      </c>
      <c r="C43" s="71">
        <v>550</v>
      </c>
      <c r="D43" s="71"/>
      <c r="E43" s="71">
        <v>550</v>
      </c>
      <c r="F43" s="65"/>
    </row>
    <row r="44" spans="1:5" s="77" customFormat="1" ht="16.5" customHeight="1">
      <c r="A44" s="13" t="s">
        <v>59</v>
      </c>
      <c r="B44" s="75" t="s">
        <v>60</v>
      </c>
      <c r="C44" s="76">
        <f>C45</f>
        <v>372138.3</v>
      </c>
      <c r="D44" s="76">
        <f>D45-D73</f>
        <v>6008.7</v>
      </c>
      <c r="E44" s="76">
        <f>E45</f>
        <v>378147</v>
      </c>
    </row>
    <row r="45" spans="1:6" s="80" customFormat="1" ht="30">
      <c r="A45" s="15" t="s">
        <v>61</v>
      </c>
      <c r="B45" s="74" t="s">
        <v>62</v>
      </c>
      <c r="C45" s="78">
        <f>C46+C49+C54+C74</f>
        <v>372138.3</v>
      </c>
      <c r="D45" s="78">
        <f>D46+D49+D54+D71</f>
        <v>6008.7</v>
      </c>
      <c r="E45" s="78">
        <f>E46+E49+E54+E74</f>
        <v>378147</v>
      </c>
      <c r="F45" s="79"/>
    </row>
    <row r="46" spans="1:5" s="83" customFormat="1" ht="30">
      <c r="A46" s="21" t="s">
        <v>119</v>
      </c>
      <c r="B46" s="81" t="s">
        <v>1</v>
      </c>
      <c r="C46" s="82">
        <f>C47+C48</f>
        <v>85128</v>
      </c>
      <c r="D46" s="82">
        <f>D47+D48</f>
        <v>0</v>
      </c>
      <c r="E46" s="82">
        <f>E47+E48</f>
        <v>85128</v>
      </c>
    </row>
    <row r="47" spans="1:8" s="80" customFormat="1" ht="19.5" customHeight="1">
      <c r="A47" s="15" t="s">
        <v>194</v>
      </c>
      <c r="B47" s="74" t="s">
        <v>2</v>
      </c>
      <c r="C47" s="78">
        <v>69302.9</v>
      </c>
      <c r="D47" s="78"/>
      <c r="E47" s="78">
        <v>69302.9</v>
      </c>
      <c r="G47" s="84"/>
      <c r="H47" s="85"/>
    </row>
    <row r="48" spans="1:8" s="80" customFormat="1" ht="31.5" customHeight="1">
      <c r="A48" s="15" t="s">
        <v>195</v>
      </c>
      <c r="B48" s="86" t="s">
        <v>37</v>
      </c>
      <c r="C48" s="78">
        <v>15825.1</v>
      </c>
      <c r="D48" s="78"/>
      <c r="E48" s="78">
        <v>15825.1</v>
      </c>
      <c r="G48" s="84"/>
      <c r="H48" s="85"/>
    </row>
    <row r="49" spans="1:5" s="83" customFormat="1" ht="33.75" customHeight="1">
      <c r="A49" s="21" t="s">
        <v>3</v>
      </c>
      <c r="B49" s="87" t="s">
        <v>4</v>
      </c>
      <c r="C49" s="82">
        <f>C50+C51+C52+C53</f>
        <v>21830.8</v>
      </c>
      <c r="D49" s="82">
        <f>D50+D51+D52+D53</f>
        <v>2046</v>
      </c>
      <c r="E49" s="82">
        <f>E50+E51+E52+E53</f>
        <v>23876.8</v>
      </c>
    </row>
    <row r="50" spans="1:7" s="83" customFormat="1" ht="77.25" customHeight="1">
      <c r="A50" s="15" t="s">
        <v>339</v>
      </c>
      <c r="B50" s="90" t="s">
        <v>172</v>
      </c>
      <c r="C50" s="78">
        <v>13923.5</v>
      </c>
      <c r="D50" s="78"/>
      <c r="E50" s="78">
        <v>13923.5</v>
      </c>
      <c r="F50" s="88"/>
      <c r="G50" s="89"/>
    </row>
    <row r="51" spans="1:7" s="83" customFormat="1" ht="33" customHeight="1">
      <c r="A51" s="15" t="s">
        <v>339</v>
      </c>
      <c r="B51" s="90" t="s">
        <v>173</v>
      </c>
      <c r="C51" s="78">
        <v>5296</v>
      </c>
      <c r="D51" s="78"/>
      <c r="E51" s="78">
        <v>5296</v>
      </c>
      <c r="F51" s="88"/>
      <c r="G51" s="89"/>
    </row>
    <row r="52" spans="1:7" s="83" customFormat="1" ht="31.5" customHeight="1">
      <c r="A52" s="15" t="s">
        <v>339</v>
      </c>
      <c r="B52" s="90" t="s">
        <v>174</v>
      </c>
      <c r="C52" s="78">
        <v>565.3</v>
      </c>
      <c r="D52" s="78"/>
      <c r="E52" s="78">
        <v>565.3</v>
      </c>
      <c r="F52" s="88"/>
      <c r="G52" s="89"/>
    </row>
    <row r="53" spans="1:7" s="83" customFormat="1" ht="18" customHeight="1">
      <c r="A53" s="15" t="s">
        <v>339</v>
      </c>
      <c r="B53" s="90" t="s">
        <v>175</v>
      </c>
      <c r="C53" s="78">
        <v>2046</v>
      </c>
      <c r="D53" s="78">
        <f>E53-C53</f>
        <v>2046</v>
      </c>
      <c r="E53" s="78">
        <v>4092</v>
      </c>
      <c r="F53" s="88"/>
      <c r="G53" s="89"/>
    </row>
    <row r="54" spans="1:5" s="83" customFormat="1" ht="33" customHeight="1">
      <c r="A54" s="21" t="s">
        <v>74</v>
      </c>
      <c r="B54" s="81" t="s">
        <v>75</v>
      </c>
      <c r="C54" s="82">
        <f>C55+C56+C57+C58+C59+C60+C61+C62+C63+C64+C65+C66+C67+C68+C69+C70+C71+C72+C73</f>
        <v>264020.5</v>
      </c>
      <c r="D54" s="82">
        <f>D55+D56+D57+D58+D59+D60+D61+D62+D63+D64+D65+D66+D67+D68+D69+D70</f>
        <v>3962.7</v>
      </c>
      <c r="E54" s="82">
        <f>E55+E56+E57+E58+E59+E60+E61+E62+E63+E64+E65+E66+E67+E68+E69+E70+E71+E72+E73</f>
        <v>267983.2</v>
      </c>
    </row>
    <row r="55" spans="1:5" s="80" customFormat="1" ht="31.5" customHeight="1">
      <c r="A55" s="15" t="s">
        <v>196</v>
      </c>
      <c r="B55" s="102" t="s">
        <v>0</v>
      </c>
      <c r="C55" s="78">
        <v>4359.1</v>
      </c>
      <c r="D55" s="78"/>
      <c r="E55" s="78">
        <v>4359.1</v>
      </c>
    </row>
    <row r="56" spans="1:5" s="80" customFormat="1" ht="77.25" customHeight="1">
      <c r="A56" s="15" t="s">
        <v>340</v>
      </c>
      <c r="B56" s="102" t="s">
        <v>176</v>
      </c>
      <c r="C56" s="78">
        <v>155320</v>
      </c>
      <c r="D56" s="78"/>
      <c r="E56" s="78">
        <v>155320</v>
      </c>
    </row>
    <row r="57" spans="1:5" s="80" customFormat="1" ht="75.75" customHeight="1">
      <c r="A57" s="15" t="s">
        <v>340</v>
      </c>
      <c r="B57" s="102" t="s">
        <v>177</v>
      </c>
      <c r="C57" s="78">
        <v>46411</v>
      </c>
      <c r="D57" s="78">
        <f>E57-C57</f>
        <v>3944</v>
      </c>
      <c r="E57" s="78">
        <v>50355</v>
      </c>
    </row>
    <row r="58" spans="1:5" s="80" customFormat="1" ht="29.25" customHeight="1">
      <c r="A58" s="15" t="s">
        <v>340</v>
      </c>
      <c r="B58" s="102" t="s">
        <v>178</v>
      </c>
      <c r="C58" s="78">
        <v>3072</v>
      </c>
      <c r="D58" s="78"/>
      <c r="E58" s="78">
        <v>3072</v>
      </c>
    </row>
    <row r="59" spans="1:6" s="80" customFormat="1" ht="29.25" customHeight="1">
      <c r="A59" s="15" t="s">
        <v>340</v>
      </c>
      <c r="B59" s="102" t="s">
        <v>179</v>
      </c>
      <c r="C59" s="78">
        <v>9868</v>
      </c>
      <c r="D59" s="78"/>
      <c r="E59" s="78">
        <v>9868</v>
      </c>
      <c r="F59" s="91"/>
    </row>
    <row r="60" spans="1:5" s="80" customFormat="1" ht="74.25" customHeight="1">
      <c r="A60" s="15" t="s">
        <v>340</v>
      </c>
      <c r="B60" s="103" t="s">
        <v>180</v>
      </c>
      <c r="C60" s="78">
        <v>4278</v>
      </c>
      <c r="D60" s="78"/>
      <c r="E60" s="78">
        <v>4278</v>
      </c>
    </row>
    <row r="61" spans="1:5" s="80" customFormat="1" ht="45">
      <c r="A61" s="15" t="s">
        <v>340</v>
      </c>
      <c r="B61" s="102" t="s">
        <v>181</v>
      </c>
      <c r="C61" s="78">
        <v>7</v>
      </c>
      <c r="D61" s="78"/>
      <c r="E61" s="78">
        <v>7</v>
      </c>
    </row>
    <row r="62" spans="1:5" s="80" customFormat="1" ht="45">
      <c r="A62" s="15" t="s">
        <v>197</v>
      </c>
      <c r="B62" s="22" t="s">
        <v>120</v>
      </c>
      <c r="C62" s="78">
        <v>432</v>
      </c>
      <c r="D62" s="78">
        <f>E62-C62</f>
        <v>18.69999999999999</v>
      </c>
      <c r="E62" s="78">
        <v>450.7</v>
      </c>
    </row>
    <row r="63" spans="1:6" s="80" customFormat="1" ht="63.75" customHeight="1">
      <c r="A63" s="15" t="s">
        <v>341</v>
      </c>
      <c r="B63" s="102" t="s">
        <v>182</v>
      </c>
      <c r="C63" s="78">
        <v>3352.6</v>
      </c>
      <c r="D63" s="78"/>
      <c r="E63" s="78">
        <v>3352.6</v>
      </c>
      <c r="F63" s="91"/>
    </row>
    <row r="64" spans="1:5" s="80" customFormat="1" ht="59.25" customHeight="1">
      <c r="A64" s="15" t="s">
        <v>340</v>
      </c>
      <c r="B64" s="102" t="s">
        <v>129</v>
      </c>
      <c r="C64" s="78">
        <v>321</v>
      </c>
      <c r="D64" s="78"/>
      <c r="E64" s="78">
        <v>321</v>
      </c>
    </row>
    <row r="65" spans="1:7" s="80" customFormat="1" ht="33.75" customHeight="1">
      <c r="A65" s="15" t="s">
        <v>340</v>
      </c>
      <c r="B65" s="102" t="s">
        <v>183</v>
      </c>
      <c r="C65" s="78">
        <v>208</v>
      </c>
      <c r="D65" s="78"/>
      <c r="E65" s="78">
        <v>208</v>
      </c>
      <c r="F65" s="92"/>
      <c r="G65" s="91"/>
    </row>
    <row r="66" spans="1:5" s="80" customFormat="1" ht="30" customHeight="1">
      <c r="A66" s="15" t="s">
        <v>340</v>
      </c>
      <c r="B66" s="22" t="s">
        <v>184</v>
      </c>
      <c r="C66" s="78">
        <v>407</v>
      </c>
      <c r="D66" s="78"/>
      <c r="E66" s="78">
        <v>407</v>
      </c>
    </row>
    <row r="67" spans="1:7" s="80" customFormat="1" ht="47.25" customHeight="1">
      <c r="A67" s="15" t="s">
        <v>340</v>
      </c>
      <c r="B67" s="22" t="s">
        <v>127</v>
      </c>
      <c r="C67" s="78">
        <v>372</v>
      </c>
      <c r="D67" s="78"/>
      <c r="E67" s="78">
        <v>372</v>
      </c>
      <c r="G67" s="93"/>
    </row>
    <row r="68" spans="1:7" s="80" customFormat="1" ht="33.75" customHeight="1">
      <c r="A68" s="15" t="s">
        <v>342</v>
      </c>
      <c r="B68" s="22" t="s">
        <v>128</v>
      </c>
      <c r="C68" s="78">
        <v>6744</v>
      </c>
      <c r="D68" s="78"/>
      <c r="E68" s="78">
        <v>6744</v>
      </c>
      <c r="G68" s="93"/>
    </row>
    <row r="69" spans="1:5" s="83" customFormat="1" ht="30.75" customHeight="1">
      <c r="A69" s="15" t="s">
        <v>340</v>
      </c>
      <c r="B69" s="22" t="s">
        <v>185</v>
      </c>
      <c r="C69" s="82">
        <v>155</v>
      </c>
      <c r="D69" s="82"/>
      <c r="E69" s="82">
        <v>155</v>
      </c>
    </row>
    <row r="70" spans="1:5" s="83" customFormat="1" ht="110.25" customHeight="1">
      <c r="A70" s="15" t="s">
        <v>343</v>
      </c>
      <c r="B70" s="22" t="s">
        <v>187</v>
      </c>
      <c r="C70" s="82">
        <v>26956</v>
      </c>
      <c r="D70" s="82"/>
      <c r="E70" s="82">
        <v>26956</v>
      </c>
    </row>
    <row r="71" spans="1:5" s="83" customFormat="1" ht="16.5" customHeight="1">
      <c r="A71" s="15"/>
      <c r="B71" s="22" t="s">
        <v>406</v>
      </c>
      <c r="C71" s="82">
        <v>1292</v>
      </c>
      <c r="D71" s="78">
        <f>D72+D73</f>
        <v>0</v>
      </c>
      <c r="E71" s="82">
        <v>1292</v>
      </c>
    </row>
    <row r="72" spans="1:5" s="83" customFormat="1" ht="30" customHeight="1">
      <c r="A72" s="15"/>
      <c r="B72" s="22" t="s">
        <v>407</v>
      </c>
      <c r="C72" s="82">
        <v>440.5</v>
      </c>
      <c r="D72" s="78"/>
      <c r="E72" s="82">
        <v>440.5</v>
      </c>
    </row>
    <row r="73" spans="1:5" s="83" customFormat="1" ht="78" customHeight="1">
      <c r="A73" s="15"/>
      <c r="B73" s="22" t="s">
        <v>408</v>
      </c>
      <c r="C73" s="82">
        <v>25.3</v>
      </c>
      <c r="D73" s="78"/>
      <c r="E73" s="82">
        <v>25.3</v>
      </c>
    </row>
    <row r="74" spans="1:5" s="6" customFormat="1" ht="15.75" customHeight="1">
      <c r="A74" s="15" t="s">
        <v>344</v>
      </c>
      <c r="B74" s="23" t="s">
        <v>92</v>
      </c>
      <c r="C74" s="78">
        <f>C75+C76</f>
        <v>1159</v>
      </c>
      <c r="D74" s="76"/>
      <c r="E74" s="78">
        <f>E75+E76</f>
        <v>1159</v>
      </c>
    </row>
    <row r="75" spans="1:5" ht="19.5" customHeight="1">
      <c r="A75" s="15" t="s">
        <v>346</v>
      </c>
      <c r="B75" s="22" t="s">
        <v>188</v>
      </c>
      <c r="C75" s="78">
        <v>5</v>
      </c>
      <c r="D75" s="52"/>
      <c r="E75" s="78">
        <v>5</v>
      </c>
    </row>
    <row r="76" spans="1:5" ht="75">
      <c r="A76" s="15" t="s">
        <v>345</v>
      </c>
      <c r="B76" s="103" t="s">
        <v>186</v>
      </c>
      <c r="C76" s="78">
        <v>1154</v>
      </c>
      <c r="D76" s="25"/>
      <c r="E76" s="78">
        <v>1154</v>
      </c>
    </row>
    <row r="77" spans="1:5" ht="15">
      <c r="A77" s="24"/>
      <c r="B77" s="20" t="s">
        <v>93</v>
      </c>
      <c r="C77" s="76">
        <f>C45+C14</f>
        <v>405620.3</v>
      </c>
      <c r="D77" s="207">
        <f>E77-C77</f>
        <v>6008.700000000012</v>
      </c>
      <c r="E77" s="76">
        <f>E45+E14</f>
        <v>411629</v>
      </c>
    </row>
    <row r="78" spans="2:4" ht="15">
      <c r="B78" s="25"/>
      <c r="C78" s="25"/>
      <c r="D78" s="25"/>
    </row>
    <row r="79" spans="2:4" ht="15">
      <c r="B79" s="25"/>
      <c r="C79" s="25"/>
      <c r="D79" s="25"/>
    </row>
    <row r="80" spans="2:4" ht="15">
      <c r="B80" s="25"/>
      <c r="C80" s="25"/>
      <c r="D80" s="25"/>
    </row>
    <row r="81" spans="2:4" ht="15">
      <c r="B81" s="25"/>
      <c r="C81" s="25"/>
      <c r="D81" s="25"/>
    </row>
    <row r="82" spans="2:4" ht="15">
      <c r="B82" s="25"/>
      <c r="C82" s="25"/>
      <c r="D82" s="25"/>
    </row>
    <row r="83" spans="2:4" ht="15">
      <c r="B83" s="25"/>
      <c r="C83" s="25"/>
      <c r="D83" s="25"/>
    </row>
    <row r="84" spans="2:4" ht="15">
      <c r="B84" s="25"/>
      <c r="C84" s="25"/>
      <c r="D84" s="25"/>
    </row>
    <row r="85" spans="2:4" ht="15">
      <c r="B85" s="25"/>
      <c r="C85" s="25"/>
      <c r="D85" s="25"/>
    </row>
    <row r="86" spans="2:4" ht="15">
      <c r="B86" s="25"/>
      <c r="C86" s="25"/>
      <c r="D86" s="25"/>
    </row>
    <row r="87" spans="2:4" ht="15">
      <c r="B87" s="25"/>
      <c r="C87" s="25"/>
      <c r="D87" s="25"/>
    </row>
    <row r="88" spans="2:4" ht="15">
      <c r="B88" s="25"/>
      <c r="C88" s="25"/>
      <c r="D88" s="25"/>
    </row>
    <row r="89" spans="2:4" ht="15">
      <c r="B89" s="25"/>
      <c r="C89" s="25"/>
      <c r="D89" s="25"/>
    </row>
    <row r="90" spans="2:4" ht="15">
      <c r="B90" s="25"/>
      <c r="C90" s="25"/>
      <c r="D90" s="25"/>
    </row>
    <row r="91" spans="2:4" ht="15">
      <c r="B91" s="25"/>
      <c r="C91" s="25"/>
      <c r="D91" s="25"/>
    </row>
    <row r="92" spans="2:4" ht="15">
      <c r="B92" s="25"/>
      <c r="C92" s="25"/>
      <c r="D92" s="25"/>
    </row>
    <row r="93" spans="2:4" ht="15">
      <c r="B93" s="25"/>
      <c r="C93" s="25"/>
      <c r="D93" s="25"/>
    </row>
    <row r="94" spans="2:4" ht="15">
      <c r="B94" s="25"/>
      <c r="C94" s="25"/>
      <c r="D94" s="25"/>
    </row>
    <row r="95" spans="2:4" ht="15">
      <c r="B95" s="25"/>
      <c r="C95" s="25"/>
      <c r="D95" s="25"/>
    </row>
    <row r="96" spans="2:4" ht="15">
      <c r="B96" s="25"/>
      <c r="C96" s="25"/>
      <c r="D96" s="25"/>
    </row>
    <row r="97" spans="2:4" ht="15">
      <c r="B97" s="25"/>
      <c r="C97" s="25"/>
      <c r="D97" s="25"/>
    </row>
    <row r="98" spans="2:4" ht="15">
      <c r="B98" s="25"/>
      <c r="C98" s="25"/>
      <c r="D98" s="25"/>
    </row>
    <row r="99" spans="2:4" ht="15">
      <c r="B99" s="25"/>
      <c r="C99" s="25"/>
      <c r="D99" s="25"/>
    </row>
    <row r="100" spans="2:4" ht="15">
      <c r="B100" s="25"/>
      <c r="C100" s="25"/>
      <c r="D100" s="25"/>
    </row>
    <row r="101" spans="2:4" ht="15">
      <c r="B101" s="25"/>
      <c r="C101" s="25"/>
      <c r="D101" s="25"/>
    </row>
    <row r="102" spans="2:4" ht="15">
      <c r="B102" s="25"/>
      <c r="C102" s="25"/>
      <c r="D102" s="25"/>
    </row>
    <row r="103" spans="2:4" ht="15">
      <c r="B103" s="25"/>
      <c r="C103" s="25"/>
      <c r="D103" s="25"/>
    </row>
    <row r="104" spans="2:4" ht="15">
      <c r="B104" s="25"/>
      <c r="C104" s="25"/>
      <c r="D104" s="25"/>
    </row>
    <row r="105" spans="2:4" ht="15">
      <c r="B105" s="25"/>
      <c r="C105" s="25"/>
      <c r="D105" s="25"/>
    </row>
    <row r="106" spans="2:4" ht="15">
      <c r="B106" s="25"/>
      <c r="C106" s="25"/>
      <c r="D106" s="25"/>
    </row>
    <row r="107" spans="2:4" ht="15">
      <c r="B107" s="25"/>
      <c r="C107" s="25"/>
      <c r="D107" s="25"/>
    </row>
    <row r="108" spans="2:4" ht="15">
      <c r="B108" s="25"/>
      <c r="C108" s="25"/>
      <c r="D108" s="25"/>
    </row>
    <row r="109" spans="2:4" ht="15">
      <c r="B109" s="25"/>
      <c r="C109" s="25"/>
      <c r="D109" s="25"/>
    </row>
    <row r="110" spans="2:4" ht="15">
      <c r="B110" s="25"/>
      <c r="C110" s="25"/>
      <c r="D110" s="25"/>
    </row>
    <row r="111" spans="2:4" ht="15">
      <c r="B111" s="25"/>
      <c r="C111" s="25"/>
      <c r="D111" s="25"/>
    </row>
    <row r="112" spans="2:4" ht="15">
      <c r="B112" s="25"/>
      <c r="C112" s="25"/>
      <c r="D112" s="25"/>
    </row>
    <row r="113" spans="2:4" ht="15">
      <c r="B113" s="25"/>
      <c r="C113" s="25"/>
      <c r="D113" s="25"/>
    </row>
    <row r="114" spans="2:4" ht="15">
      <c r="B114" s="25"/>
      <c r="C114" s="25"/>
      <c r="D114" s="25"/>
    </row>
    <row r="115" spans="2:4" ht="15">
      <c r="B115" s="25"/>
      <c r="C115" s="25"/>
      <c r="D115" s="25"/>
    </row>
    <row r="116" spans="2:4" ht="15">
      <c r="B116" s="25"/>
      <c r="C116" s="25"/>
      <c r="D116" s="25"/>
    </row>
    <row r="117" spans="2:4" ht="15">
      <c r="B117" s="25"/>
      <c r="C117" s="25"/>
      <c r="D117" s="25"/>
    </row>
    <row r="118" spans="2:4" ht="15">
      <c r="B118" s="25"/>
      <c r="C118" s="25"/>
      <c r="D118" s="25"/>
    </row>
    <row r="119" spans="2:4" ht="15">
      <c r="B119" s="25"/>
      <c r="C119" s="25"/>
      <c r="D119" s="25"/>
    </row>
    <row r="120" spans="2:4" ht="15">
      <c r="B120" s="25"/>
      <c r="C120" s="25"/>
      <c r="D120" s="25"/>
    </row>
    <row r="121" spans="2:4" ht="15">
      <c r="B121" s="25"/>
      <c r="C121" s="25"/>
      <c r="D121" s="25"/>
    </row>
    <row r="122" spans="2:4" ht="15">
      <c r="B122" s="25"/>
      <c r="C122" s="25"/>
      <c r="D122" s="25"/>
    </row>
    <row r="123" spans="2:4" ht="15">
      <c r="B123" s="25"/>
      <c r="C123" s="25"/>
      <c r="D123" s="25"/>
    </row>
    <row r="124" spans="2:4" ht="15">
      <c r="B124" s="25"/>
      <c r="C124" s="25"/>
      <c r="D124" s="25"/>
    </row>
    <row r="125" spans="2:4" ht="15">
      <c r="B125" s="25"/>
      <c r="C125" s="25"/>
      <c r="D125" s="25"/>
    </row>
    <row r="126" spans="2:4" ht="15">
      <c r="B126" s="25"/>
      <c r="C126" s="25"/>
      <c r="D126" s="25"/>
    </row>
    <row r="127" spans="2:4" ht="15">
      <c r="B127" s="25"/>
      <c r="C127" s="25"/>
      <c r="D127" s="25"/>
    </row>
    <row r="128" spans="2:4" ht="15">
      <c r="B128" s="25"/>
      <c r="C128" s="25"/>
      <c r="D128" s="25"/>
    </row>
    <row r="129" spans="2:4" ht="15">
      <c r="B129" s="25"/>
      <c r="C129" s="25"/>
      <c r="D129" s="25"/>
    </row>
    <row r="130" spans="2:4" ht="15">
      <c r="B130" s="25"/>
      <c r="C130" s="25"/>
      <c r="D130" s="25"/>
    </row>
    <row r="131" spans="2:4" ht="15">
      <c r="B131" s="25"/>
      <c r="C131" s="25"/>
      <c r="D131" s="25"/>
    </row>
    <row r="132" spans="2:4" ht="15">
      <c r="B132" s="25"/>
      <c r="C132" s="25"/>
      <c r="D132" s="25"/>
    </row>
    <row r="133" spans="2:4" ht="15">
      <c r="B133" s="25"/>
      <c r="C133" s="25"/>
      <c r="D133" s="25"/>
    </row>
    <row r="134" spans="2:4" ht="15">
      <c r="B134" s="25"/>
      <c r="C134" s="25"/>
      <c r="D134" s="25"/>
    </row>
    <row r="135" spans="2:4" ht="15">
      <c r="B135" s="25"/>
      <c r="C135" s="25"/>
      <c r="D135" s="25"/>
    </row>
    <row r="136" spans="2:4" ht="15">
      <c r="B136" s="25"/>
      <c r="C136" s="25"/>
      <c r="D136" s="25"/>
    </row>
    <row r="137" spans="2:4" ht="15">
      <c r="B137" s="25"/>
      <c r="C137" s="25"/>
      <c r="D137" s="25"/>
    </row>
    <row r="138" spans="2:4" ht="15">
      <c r="B138" s="25"/>
      <c r="C138" s="25"/>
      <c r="D138" s="25"/>
    </row>
    <row r="139" spans="2:4" ht="15">
      <c r="B139" s="25"/>
      <c r="C139" s="25"/>
      <c r="D139" s="25"/>
    </row>
    <row r="140" spans="2:4" ht="15">
      <c r="B140" s="25"/>
      <c r="C140" s="25"/>
      <c r="D140" s="25"/>
    </row>
    <row r="141" spans="2:4" ht="15">
      <c r="B141" s="25"/>
      <c r="C141" s="25"/>
      <c r="D141" s="25"/>
    </row>
    <row r="142" spans="2:4" ht="15">
      <c r="B142" s="25"/>
      <c r="C142" s="25"/>
      <c r="D142" s="25"/>
    </row>
    <row r="143" spans="2:4" ht="15">
      <c r="B143" s="25"/>
      <c r="C143" s="25"/>
      <c r="D143" s="25"/>
    </row>
    <row r="144" spans="2:4" ht="15">
      <c r="B144" s="25"/>
      <c r="C144" s="25"/>
      <c r="D144" s="25"/>
    </row>
    <row r="145" spans="2:4" ht="15">
      <c r="B145" s="25"/>
      <c r="C145" s="25"/>
      <c r="D145" s="25"/>
    </row>
    <row r="146" spans="2:4" ht="15">
      <c r="B146" s="25"/>
      <c r="C146" s="25"/>
      <c r="D146" s="25"/>
    </row>
    <row r="147" spans="2:4" ht="15">
      <c r="B147" s="25"/>
      <c r="C147" s="25"/>
      <c r="D147" s="25"/>
    </row>
    <row r="148" spans="2:4" ht="15">
      <c r="B148" s="25"/>
      <c r="C148" s="25"/>
      <c r="D148" s="25"/>
    </row>
    <row r="149" spans="2:4" ht="15">
      <c r="B149" s="25"/>
      <c r="C149" s="25"/>
      <c r="D149" s="25"/>
    </row>
    <row r="150" spans="2:4" ht="15">
      <c r="B150" s="25"/>
      <c r="C150" s="25"/>
      <c r="D150" s="25"/>
    </row>
    <row r="151" spans="2:4" ht="15">
      <c r="B151" s="25"/>
      <c r="C151" s="25"/>
      <c r="D151" s="25"/>
    </row>
    <row r="152" spans="2:4" ht="15">
      <c r="B152" s="25"/>
      <c r="C152" s="25"/>
      <c r="D152" s="25"/>
    </row>
    <row r="153" spans="2:4" ht="15">
      <c r="B153" s="25"/>
      <c r="C153" s="25"/>
      <c r="D153" s="25"/>
    </row>
    <row r="154" spans="2:4" ht="15">
      <c r="B154" s="25"/>
      <c r="C154" s="25"/>
      <c r="D154" s="25"/>
    </row>
    <row r="155" spans="2:4" ht="15">
      <c r="B155" s="25"/>
      <c r="C155" s="25"/>
      <c r="D155" s="25"/>
    </row>
    <row r="156" spans="2:4" ht="15">
      <c r="B156" s="25"/>
      <c r="C156" s="25"/>
      <c r="D156" s="25"/>
    </row>
    <row r="157" spans="2:4" ht="15">
      <c r="B157" s="25"/>
      <c r="C157" s="25"/>
      <c r="D157" s="25"/>
    </row>
    <row r="158" spans="2:4" ht="15">
      <c r="B158" s="25"/>
      <c r="C158" s="25"/>
      <c r="D158" s="25"/>
    </row>
    <row r="159" spans="2:4" ht="15">
      <c r="B159" s="25"/>
      <c r="C159" s="25"/>
      <c r="D159" s="25"/>
    </row>
    <row r="160" spans="2:4" ht="15">
      <c r="B160" s="25"/>
      <c r="C160" s="25"/>
      <c r="D160" s="25"/>
    </row>
    <row r="161" spans="2:4" ht="15">
      <c r="B161" s="25"/>
      <c r="C161" s="25"/>
      <c r="D161" s="25"/>
    </row>
    <row r="162" spans="2:4" ht="15">
      <c r="B162" s="25"/>
      <c r="C162" s="25"/>
      <c r="D162" s="25"/>
    </row>
    <row r="163" spans="2:4" ht="15">
      <c r="B163" s="25"/>
      <c r="C163" s="25"/>
      <c r="D163" s="25"/>
    </row>
    <row r="164" spans="2:4" ht="15">
      <c r="B164" s="25"/>
      <c r="C164" s="25"/>
      <c r="D164" s="25"/>
    </row>
    <row r="165" spans="2:4" ht="15">
      <c r="B165" s="25"/>
      <c r="C165" s="25"/>
      <c r="D165" s="25"/>
    </row>
    <row r="166" spans="2:4" ht="15">
      <c r="B166" s="25"/>
      <c r="C166" s="25"/>
      <c r="D166" s="25"/>
    </row>
    <row r="167" spans="2:4" ht="15">
      <c r="B167" s="25"/>
      <c r="C167" s="25"/>
      <c r="D167" s="25"/>
    </row>
    <row r="168" spans="2:4" ht="15">
      <c r="B168" s="25"/>
      <c r="C168" s="25"/>
      <c r="D168" s="25"/>
    </row>
    <row r="169" spans="2:4" ht="15">
      <c r="B169" s="25"/>
      <c r="C169" s="25"/>
      <c r="D169" s="25"/>
    </row>
    <row r="170" spans="2:4" ht="15">
      <c r="B170" s="25"/>
      <c r="C170" s="25"/>
      <c r="D170" s="25"/>
    </row>
    <row r="171" spans="2:4" ht="15">
      <c r="B171" s="25"/>
      <c r="C171" s="25"/>
      <c r="D171" s="25"/>
    </row>
    <row r="172" spans="2:4" ht="15">
      <c r="B172" s="25"/>
      <c r="C172" s="25"/>
      <c r="D172" s="25"/>
    </row>
    <row r="173" spans="2:4" ht="15">
      <c r="B173" s="25"/>
      <c r="C173" s="25"/>
      <c r="D173" s="25"/>
    </row>
    <row r="174" spans="2:4" ht="15">
      <c r="B174" s="25"/>
      <c r="C174" s="25"/>
      <c r="D174" s="25"/>
    </row>
    <row r="175" spans="2:4" ht="15">
      <c r="B175" s="25"/>
      <c r="C175" s="25"/>
      <c r="D175" s="25"/>
    </row>
    <row r="176" spans="2:4" ht="15">
      <c r="B176" s="25"/>
      <c r="C176" s="25"/>
      <c r="D176" s="25"/>
    </row>
    <row r="177" spans="2:4" ht="15">
      <c r="B177" s="25"/>
      <c r="C177" s="25"/>
      <c r="D177" s="25"/>
    </row>
    <row r="178" spans="2:4" ht="15">
      <c r="B178" s="25"/>
      <c r="C178" s="25"/>
      <c r="D178" s="25"/>
    </row>
    <row r="179" spans="2:4" ht="15">
      <c r="B179" s="25"/>
      <c r="C179" s="25"/>
      <c r="D179" s="25"/>
    </row>
    <row r="180" spans="2:4" ht="15">
      <c r="B180" s="25"/>
      <c r="C180" s="25"/>
      <c r="D180" s="25"/>
    </row>
    <row r="181" spans="2:4" ht="15">
      <c r="B181" s="25"/>
      <c r="C181" s="25"/>
      <c r="D181" s="25"/>
    </row>
    <row r="182" spans="2:4" ht="15">
      <c r="B182" s="25"/>
      <c r="C182" s="25"/>
      <c r="D182" s="25"/>
    </row>
    <row r="183" spans="2:4" ht="15">
      <c r="B183" s="25"/>
      <c r="C183" s="25"/>
      <c r="D183" s="25"/>
    </row>
    <row r="184" spans="2:4" ht="15">
      <c r="B184" s="25"/>
      <c r="C184" s="25"/>
      <c r="D184" s="25"/>
    </row>
    <row r="185" spans="2:4" ht="15">
      <c r="B185" s="25"/>
      <c r="C185" s="25"/>
      <c r="D185" s="25"/>
    </row>
    <row r="186" spans="2:4" ht="15">
      <c r="B186" s="25"/>
      <c r="C186" s="25"/>
      <c r="D186" s="25"/>
    </row>
    <row r="187" spans="2:4" ht="15">
      <c r="B187" s="25"/>
      <c r="C187" s="25"/>
      <c r="D187" s="25"/>
    </row>
    <row r="188" spans="2:4" ht="15">
      <c r="B188" s="25"/>
      <c r="C188" s="25"/>
      <c r="D188" s="25"/>
    </row>
    <row r="189" spans="2:4" ht="15">
      <c r="B189" s="25"/>
      <c r="C189" s="25"/>
      <c r="D189" s="25"/>
    </row>
    <row r="190" spans="2:4" ht="15">
      <c r="B190" s="25"/>
      <c r="C190" s="25"/>
      <c r="D190" s="25"/>
    </row>
    <row r="191" spans="2:4" ht="15">
      <c r="B191" s="25"/>
      <c r="C191" s="25"/>
      <c r="D191" s="25"/>
    </row>
    <row r="192" spans="2:4" ht="15">
      <c r="B192" s="25"/>
      <c r="C192" s="25"/>
      <c r="D192" s="25"/>
    </row>
    <row r="193" spans="2:4" ht="15">
      <c r="B193" s="25"/>
      <c r="C193" s="25"/>
      <c r="D193" s="25"/>
    </row>
    <row r="194" spans="2:4" ht="15">
      <c r="B194" s="25"/>
      <c r="C194" s="25"/>
      <c r="D194" s="25"/>
    </row>
    <row r="195" spans="2:4" ht="15">
      <c r="B195" s="25"/>
      <c r="C195" s="25"/>
      <c r="D195" s="25"/>
    </row>
    <row r="196" spans="2:4" ht="15">
      <c r="B196" s="25"/>
      <c r="C196" s="25"/>
      <c r="D196" s="25"/>
    </row>
    <row r="197" spans="2:4" ht="15">
      <c r="B197" s="25"/>
      <c r="C197" s="25"/>
      <c r="D197" s="25"/>
    </row>
    <row r="198" spans="2:4" ht="15">
      <c r="B198" s="25"/>
      <c r="C198" s="25"/>
      <c r="D198" s="25"/>
    </row>
    <row r="199" spans="2:4" ht="15">
      <c r="B199" s="25"/>
      <c r="C199" s="25"/>
      <c r="D199" s="25"/>
    </row>
    <row r="200" spans="2:4" ht="15">
      <c r="B200" s="25"/>
      <c r="C200" s="25"/>
      <c r="D200" s="25"/>
    </row>
    <row r="201" spans="2:4" ht="15">
      <c r="B201" s="25"/>
      <c r="C201" s="25"/>
      <c r="D201" s="25"/>
    </row>
    <row r="202" spans="2:4" ht="15">
      <c r="B202" s="25"/>
      <c r="C202" s="25"/>
      <c r="D202" s="25"/>
    </row>
    <row r="203" spans="2:4" ht="15">
      <c r="B203" s="25"/>
      <c r="C203" s="25"/>
      <c r="D203" s="25"/>
    </row>
    <row r="204" spans="2:4" ht="15">
      <c r="B204" s="25"/>
      <c r="C204" s="25"/>
      <c r="D204" s="25"/>
    </row>
    <row r="205" spans="2:4" ht="15">
      <c r="B205" s="25"/>
      <c r="C205" s="25"/>
      <c r="D205" s="25"/>
    </row>
    <row r="206" spans="2:4" ht="15">
      <c r="B206" s="25"/>
      <c r="C206" s="25"/>
      <c r="D206" s="25"/>
    </row>
    <row r="207" spans="2:4" ht="15">
      <c r="B207" s="25"/>
      <c r="C207" s="25"/>
      <c r="D207" s="25"/>
    </row>
    <row r="208" spans="2:4" ht="15">
      <c r="B208" s="25"/>
      <c r="C208" s="25"/>
      <c r="D208" s="25"/>
    </row>
    <row r="209" spans="2:4" ht="15">
      <c r="B209" s="25"/>
      <c r="C209" s="25"/>
      <c r="D209" s="25"/>
    </row>
    <row r="210" spans="2:4" ht="15">
      <c r="B210" s="25"/>
      <c r="C210" s="25"/>
      <c r="D210" s="25"/>
    </row>
    <row r="211" spans="2:4" ht="15">
      <c r="B211" s="25"/>
      <c r="C211" s="25"/>
      <c r="D211" s="25"/>
    </row>
    <row r="212" spans="2:4" ht="15">
      <c r="B212" s="25"/>
      <c r="C212" s="25"/>
      <c r="D212" s="25"/>
    </row>
    <row r="213" spans="2:4" ht="15">
      <c r="B213" s="25"/>
      <c r="C213" s="25"/>
      <c r="D213" s="25"/>
    </row>
    <row r="214" spans="2:4" ht="15">
      <c r="B214" s="25"/>
      <c r="C214" s="25"/>
      <c r="D214" s="25"/>
    </row>
    <row r="215" spans="2:4" ht="15">
      <c r="B215" s="25"/>
      <c r="C215" s="25"/>
      <c r="D215" s="25"/>
    </row>
    <row r="216" spans="2:4" ht="15">
      <c r="B216" s="25"/>
      <c r="C216" s="25"/>
      <c r="D216" s="25"/>
    </row>
    <row r="217" spans="2:4" ht="15">
      <c r="B217" s="25"/>
      <c r="C217" s="25"/>
      <c r="D217" s="25"/>
    </row>
    <row r="218" spans="2:4" ht="15">
      <c r="B218" s="25"/>
      <c r="C218" s="25"/>
      <c r="D218" s="25"/>
    </row>
    <row r="219" spans="2:4" ht="15">
      <c r="B219" s="25"/>
      <c r="C219" s="25"/>
      <c r="D219" s="25"/>
    </row>
    <row r="220" spans="2:4" ht="15">
      <c r="B220" s="25"/>
      <c r="C220" s="25"/>
      <c r="D220" s="25"/>
    </row>
    <row r="221" spans="2:4" ht="15">
      <c r="B221" s="25"/>
      <c r="C221" s="25"/>
      <c r="D221" s="25"/>
    </row>
    <row r="222" spans="2:4" ht="15">
      <c r="B222" s="25"/>
      <c r="C222" s="25"/>
      <c r="D222" s="25"/>
    </row>
    <row r="223" spans="2:4" ht="15">
      <c r="B223" s="25"/>
      <c r="C223" s="25"/>
      <c r="D223" s="25"/>
    </row>
    <row r="224" spans="2:4" ht="15">
      <c r="B224" s="25"/>
      <c r="C224" s="25"/>
      <c r="D224" s="25"/>
    </row>
    <row r="225" spans="2:4" ht="15">
      <c r="B225" s="25"/>
      <c r="C225" s="25"/>
      <c r="D225" s="25"/>
    </row>
    <row r="226" spans="2:4" ht="15">
      <c r="B226" s="25"/>
      <c r="C226" s="25"/>
      <c r="D226" s="25"/>
    </row>
    <row r="227" spans="2:4" ht="15">
      <c r="B227" s="25"/>
      <c r="C227" s="25"/>
      <c r="D227" s="25"/>
    </row>
    <row r="228" spans="2:4" ht="15">
      <c r="B228" s="25"/>
      <c r="C228" s="25"/>
      <c r="D228" s="25"/>
    </row>
    <row r="229" spans="2:4" ht="15">
      <c r="B229" s="25"/>
      <c r="C229" s="25"/>
      <c r="D229" s="25"/>
    </row>
    <row r="230" spans="2:4" ht="15">
      <c r="B230" s="25"/>
      <c r="C230" s="25"/>
      <c r="D230" s="25"/>
    </row>
    <row r="231" spans="2:4" ht="15">
      <c r="B231" s="25"/>
      <c r="C231" s="25"/>
      <c r="D231" s="25"/>
    </row>
    <row r="232" spans="2:4" ht="15">
      <c r="B232" s="25"/>
      <c r="C232" s="25"/>
      <c r="D232" s="25"/>
    </row>
    <row r="233" spans="2:4" ht="15">
      <c r="B233" s="25"/>
      <c r="C233" s="25"/>
      <c r="D233" s="25"/>
    </row>
    <row r="234" spans="2:4" ht="15">
      <c r="B234" s="25"/>
      <c r="C234" s="25"/>
      <c r="D234" s="25"/>
    </row>
    <row r="235" spans="2:4" ht="15">
      <c r="B235" s="25"/>
      <c r="C235" s="25"/>
      <c r="D235" s="25"/>
    </row>
    <row r="236" spans="2:4" ht="15">
      <c r="B236" s="25"/>
      <c r="C236" s="25"/>
      <c r="D236" s="25"/>
    </row>
    <row r="237" spans="2:4" ht="15">
      <c r="B237" s="25"/>
      <c r="C237" s="25"/>
      <c r="D237" s="25"/>
    </row>
    <row r="238" spans="2:4" ht="15">
      <c r="B238" s="25"/>
      <c r="C238" s="25"/>
      <c r="D238" s="25"/>
    </row>
    <row r="239" spans="2:4" ht="15">
      <c r="B239" s="25"/>
      <c r="C239" s="25"/>
      <c r="D239" s="25"/>
    </row>
    <row r="240" spans="2:4" ht="15">
      <c r="B240" s="25"/>
      <c r="C240" s="25"/>
      <c r="D240" s="25"/>
    </row>
    <row r="241" spans="2:4" ht="15">
      <c r="B241" s="25"/>
      <c r="C241" s="25"/>
      <c r="D241" s="25"/>
    </row>
    <row r="242" spans="2:4" ht="15">
      <c r="B242" s="25"/>
      <c r="C242" s="25"/>
      <c r="D242" s="25"/>
    </row>
    <row r="243" spans="2:4" ht="15">
      <c r="B243" s="25"/>
      <c r="C243" s="25"/>
      <c r="D243" s="25"/>
    </row>
    <row r="244" spans="2:4" ht="15">
      <c r="B244" s="25"/>
      <c r="C244" s="25"/>
      <c r="D244" s="25"/>
    </row>
    <row r="245" spans="2:4" ht="15">
      <c r="B245" s="25"/>
      <c r="C245" s="25"/>
      <c r="D245" s="25"/>
    </row>
    <row r="246" spans="2:4" ht="15">
      <c r="B246" s="25"/>
      <c r="C246" s="25"/>
      <c r="D246" s="25"/>
    </row>
    <row r="247" spans="2:4" ht="15">
      <c r="B247" s="25"/>
      <c r="C247" s="25"/>
      <c r="D247" s="25"/>
    </row>
    <row r="248" spans="2:4" ht="15">
      <c r="B248" s="25"/>
      <c r="C248" s="25"/>
      <c r="D248" s="25"/>
    </row>
    <row r="249" spans="2:4" ht="15">
      <c r="B249" s="25"/>
      <c r="C249" s="25"/>
      <c r="D249" s="25"/>
    </row>
    <row r="250" spans="2:4" ht="15">
      <c r="B250" s="25"/>
      <c r="C250" s="25"/>
      <c r="D250" s="25"/>
    </row>
    <row r="251" spans="2:4" ht="15">
      <c r="B251" s="25"/>
      <c r="C251" s="25"/>
      <c r="D251" s="25"/>
    </row>
    <row r="252" spans="2:4" ht="15">
      <c r="B252" s="25"/>
      <c r="C252" s="25"/>
      <c r="D252" s="25"/>
    </row>
    <row r="253" spans="2:4" ht="15">
      <c r="B253" s="25"/>
      <c r="C253" s="25"/>
      <c r="D253" s="25"/>
    </row>
    <row r="254" spans="2:4" ht="15">
      <c r="B254" s="25"/>
      <c r="C254" s="25"/>
      <c r="D254" s="25"/>
    </row>
    <row r="255" spans="2:4" ht="15">
      <c r="B255" s="25"/>
      <c r="C255" s="25"/>
      <c r="D255" s="25"/>
    </row>
    <row r="256" spans="2:4" ht="15">
      <c r="B256" s="25"/>
      <c r="C256" s="25"/>
      <c r="D256" s="25"/>
    </row>
    <row r="257" spans="2:4" ht="15">
      <c r="B257" s="25"/>
      <c r="C257" s="25"/>
      <c r="D257" s="25"/>
    </row>
    <row r="258" spans="2:4" ht="15">
      <c r="B258" s="25"/>
      <c r="C258" s="25"/>
      <c r="D258" s="25"/>
    </row>
    <row r="259" spans="2:4" ht="15">
      <c r="B259" s="25"/>
      <c r="C259" s="25"/>
      <c r="D259" s="25"/>
    </row>
    <row r="260" spans="2:4" ht="15">
      <c r="B260" s="25"/>
      <c r="C260" s="25"/>
      <c r="D260" s="25"/>
    </row>
    <row r="261" spans="2:4" ht="15">
      <c r="B261" s="25"/>
      <c r="C261" s="25"/>
      <c r="D261" s="25"/>
    </row>
    <row r="262" spans="2:4" ht="15">
      <c r="B262" s="25"/>
      <c r="C262" s="25"/>
      <c r="D262" s="25"/>
    </row>
    <row r="263" spans="2:4" ht="15">
      <c r="B263" s="25"/>
      <c r="C263" s="25"/>
      <c r="D263" s="25"/>
    </row>
    <row r="264" spans="2:4" ht="15">
      <c r="B264" s="25"/>
      <c r="C264" s="25"/>
      <c r="D264" s="25"/>
    </row>
    <row r="265" spans="2:4" ht="15">
      <c r="B265" s="25"/>
      <c r="C265" s="25"/>
      <c r="D265" s="25"/>
    </row>
    <row r="266" spans="2:4" ht="15">
      <c r="B266" s="25"/>
      <c r="C266" s="25"/>
      <c r="D266" s="25"/>
    </row>
    <row r="267" spans="2:4" ht="15">
      <c r="B267" s="25"/>
      <c r="C267" s="25"/>
      <c r="D267" s="25"/>
    </row>
    <row r="268" spans="2:4" ht="15">
      <c r="B268" s="25"/>
      <c r="C268" s="25"/>
      <c r="D268" s="25"/>
    </row>
    <row r="269" spans="2:4" ht="15">
      <c r="B269" s="25"/>
      <c r="C269" s="25"/>
      <c r="D269" s="25"/>
    </row>
    <row r="270" spans="2:4" ht="15">
      <c r="B270" s="25"/>
      <c r="C270" s="25"/>
      <c r="D270" s="25"/>
    </row>
    <row r="271" spans="2:4" ht="15">
      <c r="B271" s="25"/>
      <c r="C271" s="25"/>
      <c r="D271" s="25"/>
    </row>
    <row r="272" spans="2:4" ht="15">
      <c r="B272" s="25"/>
      <c r="C272" s="25"/>
      <c r="D272" s="25"/>
    </row>
    <row r="273" spans="2:4" ht="15">
      <c r="B273" s="25"/>
      <c r="C273" s="25"/>
      <c r="D273" s="25"/>
    </row>
    <row r="274" spans="2:4" ht="15">
      <c r="B274" s="25"/>
      <c r="C274" s="25"/>
      <c r="D274" s="25"/>
    </row>
    <row r="275" spans="2:4" ht="15">
      <c r="B275" s="25"/>
      <c r="C275" s="25"/>
      <c r="D275" s="25"/>
    </row>
    <row r="276" spans="2:4" ht="15">
      <c r="B276" s="25"/>
      <c r="C276" s="25"/>
      <c r="D276" s="25"/>
    </row>
    <row r="277" spans="2:4" ht="15">
      <c r="B277" s="25"/>
      <c r="C277" s="25"/>
      <c r="D277" s="25"/>
    </row>
    <row r="278" spans="2:4" ht="15">
      <c r="B278" s="25"/>
      <c r="C278" s="25"/>
      <c r="D278" s="25"/>
    </row>
    <row r="279" spans="2:4" ht="15">
      <c r="B279" s="25"/>
      <c r="C279" s="25"/>
      <c r="D279" s="25"/>
    </row>
    <row r="280" spans="2:4" ht="15">
      <c r="B280" s="25"/>
      <c r="C280" s="25"/>
      <c r="D280" s="25"/>
    </row>
    <row r="281" spans="2:4" ht="15">
      <c r="B281" s="25"/>
      <c r="C281" s="25"/>
      <c r="D281" s="25"/>
    </row>
    <row r="282" spans="2:4" ht="15">
      <c r="B282" s="25"/>
      <c r="C282" s="25"/>
      <c r="D282" s="25"/>
    </row>
    <row r="283" spans="2:4" ht="15">
      <c r="B283" s="25"/>
      <c r="C283" s="25"/>
      <c r="D283" s="25"/>
    </row>
    <row r="284" spans="2:4" ht="15">
      <c r="B284" s="25"/>
      <c r="C284" s="25"/>
      <c r="D284" s="25"/>
    </row>
  </sheetData>
  <sheetProtection/>
  <mergeCells count="2">
    <mergeCell ref="A7:E9"/>
    <mergeCell ref="B3:E3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82" r:id="rId1"/>
  <headerFooter alignWithMargins="0">
    <oddHeader>&amp;R&amp;P</oddHeader>
  </headerFooter>
  <rowBreaks count="2" manualBreakCount="2">
    <brk id="40" max="4" man="1"/>
    <brk id="6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713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78.28125" style="55" customWidth="1"/>
    <col min="2" max="2" width="12.00390625" style="56" customWidth="1"/>
    <col min="3" max="3" width="14.421875" style="56" customWidth="1"/>
    <col min="4" max="16384" width="9.140625" style="54" customWidth="1"/>
  </cols>
  <sheetData>
    <row r="2" spans="1:3" ht="12.75" customHeight="1">
      <c r="A2" s="275" t="s">
        <v>41</v>
      </c>
      <c r="B2" s="275"/>
      <c r="C2" s="275"/>
    </row>
    <row r="3" spans="1:3" ht="12.75" customHeight="1">
      <c r="A3" s="275" t="s">
        <v>380</v>
      </c>
      <c r="B3" s="275"/>
      <c r="C3" s="275"/>
    </row>
    <row r="4" spans="1:3" ht="12.75" customHeight="1">
      <c r="A4" s="275" t="s">
        <v>166</v>
      </c>
      <c r="B4" s="275"/>
      <c r="C4" s="275"/>
    </row>
    <row r="5" spans="1:3" ht="12.75" customHeight="1">
      <c r="A5" s="275" t="s">
        <v>141</v>
      </c>
      <c r="B5" s="275"/>
      <c r="C5" s="275"/>
    </row>
    <row r="7" spans="1:3" ht="15">
      <c r="A7" s="276" t="s">
        <v>142</v>
      </c>
      <c r="B7" s="276"/>
      <c r="C7" s="276"/>
    </row>
    <row r="8" spans="1:3" ht="15">
      <c r="A8" s="276" t="s">
        <v>167</v>
      </c>
      <c r="B8" s="276"/>
      <c r="C8" s="276"/>
    </row>
    <row r="9" ht="15">
      <c r="C9" s="57" t="s">
        <v>42</v>
      </c>
    </row>
    <row r="10" spans="1:3" ht="33.75" customHeight="1">
      <c r="A10" s="95" t="s">
        <v>80</v>
      </c>
      <c r="B10" s="96" t="s">
        <v>46</v>
      </c>
      <c r="C10" s="96" t="s">
        <v>97</v>
      </c>
    </row>
    <row r="11" spans="1:3" ht="17.25" customHeight="1">
      <c r="A11" s="58" t="s">
        <v>48</v>
      </c>
      <c r="C11" s="59">
        <f>C12+C13+C14+C15+C16+C17+C18</f>
        <v>216036.8</v>
      </c>
    </row>
    <row r="12" spans="1:3" ht="15">
      <c r="A12" s="97" t="s">
        <v>290</v>
      </c>
      <c r="B12" s="98" t="s">
        <v>130</v>
      </c>
      <c r="C12" s="99">
        <v>215</v>
      </c>
    </row>
    <row r="13" spans="1:3" ht="30">
      <c r="A13" s="97" t="s">
        <v>291</v>
      </c>
      <c r="B13" s="98" t="s">
        <v>131</v>
      </c>
      <c r="C13" s="99">
        <v>741.7</v>
      </c>
    </row>
    <row r="14" spans="1:5" s="60" customFormat="1" ht="30">
      <c r="A14" s="97" t="s">
        <v>292</v>
      </c>
      <c r="B14" s="98" t="s">
        <v>132</v>
      </c>
      <c r="C14" s="100">
        <v>300</v>
      </c>
      <c r="E14" s="56"/>
    </row>
    <row r="15" spans="1:3" s="56" customFormat="1" ht="15">
      <c r="A15" s="97" t="s">
        <v>293</v>
      </c>
      <c r="B15" s="98" t="s">
        <v>134</v>
      </c>
      <c r="C15" s="100">
        <v>198506.3</v>
      </c>
    </row>
    <row r="16" spans="1:3" s="56" customFormat="1" ht="35.25" customHeight="1">
      <c r="A16" s="97" t="s">
        <v>294</v>
      </c>
      <c r="B16" s="98" t="s">
        <v>135</v>
      </c>
      <c r="C16" s="100">
        <v>15498.8</v>
      </c>
    </row>
    <row r="17" spans="1:5" s="60" customFormat="1" ht="38.25" customHeight="1">
      <c r="A17" s="97" t="s">
        <v>295</v>
      </c>
      <c r="B17" s="98" t="s">
        <v>136</v>
      </c>
      <c r="C17" s="100">
        <v>575</v>
      </c>
      <c r="E17" s="56"/>
    </row>
    <row r="18" spans="1:5" s="60" customFormat="1" ht="45">
      <c r="A18" s="97" t="s">
        <v>296</v>
      </c>
      <c r="B18" s="98" t="s">
        <v>137</v>
      </c>
      <c r="C18" s="100">
        <v>200</v>
      </c>
      <c r="E18" s="56"/>
    </row>
    <row r="19" spans="1:3" s="56" customFormat="1" ht="12.75" customHeight="1">
      <c r="A19" s="62"/>
      <c r="B19" s="63"/>
      <c r="C19" s="61"/>
    </row>
    <row r="20" spans="1:3" s="56" customFormat="1" ht="25.5" customHeight="1">
      <c r="A20" s="62"/>
      <c r="B20" s="63"/>
      <c r="C20" s="61"/>
    </row>
    <row r="21" spans="1:3" s="56" customFormat="1" ht="12.75" customHeight="1">
      <c r="A21" s="62"/>
      <c r="B21" s="63"/>
      <c r="C21" s="61"/>
    </row>
    <row r="22" spans="1:3" s="56" customFormat="1" ht="12.75" customHeight="1">
      <c r="A22" s="62"/>
      <c r="B22" s="63"/>
      <c r="C22" s="61"/>
    </row>
    <row r="23" spans="1:3" s="56" customFormat="1" ht="38.25" customHeight="1">
      <c r="A23" s="62"/>
      <c r="B23" s="63"/>
      <c r="C23" s="61"/>
    </row>
    <row r="24" spans="1:3" s="56" customFormat="1" ht="12.75" customHeight="1">
      <c r="A24" s="62"/>
      <c r="B24" s="63"/>
      <c r="C24" s="61"/>
    </row>
    <row r="25" spans="1:3" s="56" customFormat="1" ht="38.25" customHeight="1">
      <c r="A25" s="62"/>
      <c r="B25" s="63"/>
      <c r="C25" s="61"/>
    </row>
    <row r="26" spans="1:3" s="56" customFormat="1" ht="12.75" customHeight="1">
      <c r="A26" s="62"/>
      <c r="B26" s="63"/>
      <c r="C26" s="61"/>
    </row>
    <row r="27" spans="1:3" s="56" customFormat="1" ht="12.75" customHeight="1">
      <c r="A27" s="62"/>
      <c r="B27" s="63"/>
      <c r="C27" s="61"/>
    </row>
    <row r="28" spans="1:3" s="56" customFormat="1" ht="25.5" customHeight="1">
      <c r="A28" s="62"/>
      <c r="B28" s="63"/>
      <c r="C28" s="61"/>
    </row>
    <row r="29" spans="1:3" s="56" customFormat="1" ht="25.5" customHeight="1">
      <c r="A29" s="62"/>
      <c r="B29" s="63"/>
      <c r="C29" s="61"/>
    </row>
    <row r="30" spans="1:3" s="56" customFormat="1" ht="12.75" customHeight="1">
      <c r="A30" s="62"/>
      <c r="B30" s="63"/>
      <c r="C30" s="61"/>
    </row>
    <row r="31" spans="1:3" s="56" customFormat="1" ht="12.75" customHeight="1">
      <c r="A31" s="62"/>
      <c r="B31" s="63"/>
      <c r="C31" s="61"/>
    </row>
    <row r="32" spans="1:3" s="56" customFormat="1" ht="25.5" customHeight="1">
      <c r="A32" s="62"/>
      <c r="B32" s="63"/>
      <c r="C32" s="61"/>
    </row>
    <row r="33" spans="1:3" s="56" customFormat="1" ht="25.5" customHeight="1">
      <c r="A33" s="62"/>
      <c r="B33" s="63"/>
      <c r="C33" s="61"/>
    </row>
    <row r="34" spans="1:3" s="56" customFormat="1" ht="12.75" customHeight="1">
      <c r="A34" s="62"/>
      <c r="B34" s="63"/>
      <c r="C34" s="61"/>
    </row>
    <row r="35" spans="1:3" s="56" customFormat="1" ht="12.75" customHeight="1">
      <c r="A35" s="62"/>
      <c r="B35" s="63"/>
      <c r="C35" s="61"/>
    </row>
    <row r="36" spans="1:3" s="56" customFormat="1" ht="12.75" customHeight="1">
      <c r="A36" s="62"/>
      <c r="B36" s="63"/>
      <c r="C36" s="61"/>
    </row>
    <row r="37" spans="1:3" s="56" customFormat="1" ht="51" customHeight="1">
      <c r="A37" s="62"/>
      <c r="B37" s="63"/>
      <c r="C37" s="61"/>
    </row>
    <row r="38" spans="1:3" s="56" customFormat="1" ht="38.25" customHeight="1">
      <c r="A38" s="62"/>
      <c r="B38" s="63"/>
      <c r="C38" s="61"/>
    </row>
    <row r="39" spans="1:3" s="56" customFormat="1" ht="12.75" customHeight="1">
      <c r="A39" s="62"/>
      <c r="B39" s="63"/>
      <c r="C39" s="61"/>
    </row>
    <row r="40" spans="1:3" s="56" customFormat="1" ht="12.75" customHeight="1">
      <c r="A40" s="62"/>
      <c r="B40" s="63"/>
      <c r="C40" s="61"/>
    </row>
    <row r="41" spans="1:3" s="56" customFormat="1" ht="12.75" customHeight="1">
      <c r="A41" s="62"/>
      <c r="B41" s="63"/>
      <c r="C41" s="61"/>
    </row>
    <row r="42" spans="1:3" s="56" customFormat="1" ht="25.5" customHeight="1">
      <c r="A42" s="62"/>
      <c r="B42" s="63"/>
      <c r="C42" s="61"/>
    </row>
    <row r="43" spans="1:3" s="56" customFormat="1" ht="25.5" customHeight="1">
      <c r="A43" s="62"/>
      <c r="B43" s="63"/>
      <c r="C43" s="61"/>
    </row>
    <row r="44" spans="1:3" s="56" customFormat="1" ht="12.75" customHeight="1">
      <c r="A44" s="62"/>
      <c r="B44" s="63"/>
      <c r="C44" s="61"/>
    </row>
    <row r="45" spans="1:3" s="56" customFormat="1" ht="12.75" customHeight="1">
      <c r="A45" s="62"/>
      <c r="B45" s="63"/>
      <c r="C45" s="61"/>
    </row>
    <row r="46" spans="1:3" s="56" customFormat="1" ht="25.5" customHeight="1">
      <c r="A46" s="62"/>
      <c r="B46" s="63"/>
      <c r="C46" s="61"/>
    </row>
    <row r="47" spans="1:3" s="56" customFormat="1" ht="12.75" customHeight="1">
      <c r="A47" s="62"/>
      <c r="B47" s="63"/>
      <c r="C47" s="61"/>
    </row>
    <row r="48" spans="1:3" s="56" customFormat="1" ht="38.25" customHeight="1">
      <c r="A48" s="62"/>
      <c r="B48" s="63"/>
      <c r="C48" s="61"/>
    </row>
    <row r="49" spans="1:3" s="56" customFormat="1" ht="63.75" customHeight="1">
      <c r="A49" s="62"/>
      <c r="B49" s="63"/>
      <c r="C49" s="61"/>
    </row>
    <row r="50" spans="1:3" s="56" customFormat="1" ht="12.75" customHeight="1">
      <c r="A50" s="62"/>
      <c r="B50" s="63"/>
      <c r="C50" s="61"/>
    </row>
    <row r="51" spans="1:3" s="56" customFormat="1" ht="25.5" customHeight="1">
      <c r="A51" s="62"/>
      <c r="B51" s="63"/>
      <c r="C51" s="61"/>
    </row>
    <row r="52" spans="1:3" s="56" customFormat="1" ht="25.5" customHeight="1">
      <c r="A52" s="62"/>
      <c r="B52" s="63"/>
      <c r="C52" s="61"/>
    </row>
    <row r="53" spans="1:3" s="56" customFormat="1" ht="25.5" customHeight="1">
      <c r="A53" s="62"/>
      <c r="B53" s="63"/>
      <c r="C53" s="61"/>
    </row>
    <row r="54" spans="1:3" s="56" customFormat="1" ht="25.5" customHeight="1">
      <c r="A54" s="62"/>
      <c r="B54" s="63"/>
      <c r="C54" s="61"/>
    </row>
    <row r="55" spans="1:3" s="56" customFormat="1" ht="25.5" customHeight="1">
      <c r="A55" s="62"/>
      <c r="B55" s="63"/>
      <c r="C55" s="61"/>
    </row>
    <row r="56" spans="1:3" s="56" customFormat="1" ht="25.5" customHeight="1">
      <c r="A56" s="62"/>
      <c r="B56" s="63"/>
      <c r="C56" s="61"/>
    </row>
    <row r="57" spans="1:3" ht="25.5" customHeight="1">
      <c r="A57" s="62"/>
      <c r="B57" s="63"/>
      <c r="C57" s="61"/>
    </row>
    <row r="58" spans="1:3" ht="25.5" customHeight="1">
      <c r="A58" s="62"/>
      <c r="B58" s="63"/>
      <c r="C58" s="61"/>
    </row>
    <row r="59" spans="1:3" ht="25.5" customHeight="1">
      <c r="A59" s="62"/>
      <c r="B59" s="63"/>
      <c r="C59" s="61"/>
    </row>
    <row r="60" spans="1:3" ht="12.75" customHeight="1">
      <c r="A60" s="62"/>
      <c r="B60" s="63"/>
      <c r="C60" s="61"/>
    </row>
    <row r="61" spans="1:3" ht="12.75" customHeight="1">
      <c r="A61" s="62"/>
      <c r="B61" s="63"/>
      <c r="C61" s="61"/>
    </row>
    <row r="62" spans="1:3" ht="51" customHeight="1">
      <c r="A62" s="62"/>
      <c r="B62" s="63"/>
      <c r="C62" s="61"/>
    </row>
    <row r="63" spans="1:3" ht="12.75" customHeight="1">
      <c r="A63" s="62"/>
      <c r="B63" s="63"/>
      <c r="C63" s="61"/>
    </row>
    <row r="64" spans="1:3" ht="51" customHeight="1">
      <c r="A64" s="62"/>
      <c r="B64" s="63"/>
      <c r="C64" s="61"/>
    </row>
    <row r="65" spans="1:3" ht="12.75" customHeight="1">
      <c r="A65" s="62"/>
      <c r="B65" s="63"/>
      <c r="C65" s="61"/>
    </row>
    <row r="66" spans="1:3" ht="25.5" customHeight="1">
      <c r="A66" s="62"/>
      <c r="B66" s="63"/>
      <c r="C66" s="61"/>
    </row>
    <row r="67" spans="1:3" ht="25.5" customHeight="1">
      <c r="A67" s="62"/>
      <c r="B67" s="63"/>
      <c r="C67" s="61"/>
    </row>
    <row r="68" spans="1:3" ht="51" customHeight="1">
      <c r="A68" s="62"/>
      <c r="B68" s="63"/>
      <c r="C68" s="61"/>
    </row>
    <row r="69" spans="1:3" ht="12.75" customHeight="1">
      <c r="A69" s="62"/>
      <c r="B69" s="63"/>
      <c r="C69" s="61"/>
    </row>
    <row r="70" spans="1:3" ht="12.75" customHeight="1">
      <c r="A70" s="62"/>
      <c r="B70" s="63"/>
      <c r="C70" s="61"/>
    </row>
    <row r="71" spans="1:3" ht="25.5" customHeight="1">
      <c r="A71" s="62"/>
      <c r="B71" s="63"/>
      <c r="C71" s="61"/>
    </row>
    <row r="72" spans="1:3" ht="25.5" customHeight="1">
      <c r="A72" s="62"/>
      <c r="B72" s="63"/>
      <c r="C72" s="61"/>
    </row>
    <row r="73" spans="1:3" ht="12.75" customHeight="1">
      <c r="A73" s="62"/>
      <c r="B73" s="63"/>
      <c r="C73" s="61"/>
    </row>
    <row r="74" spans="1:3" ht="12.75" customHeight="1">
      <c r="A74" s="62"/>
      <c r="B74" s="63"/>
      <c r="C74" s="61"/>
    </row>
    <row r="75" spans="1:3" ht="25.5" customHeight="1">
      <c r="A75" s="62"/>
      <c r="B75" s="63"/>
      <c r="C75" s="61"/>
    </row>
    <row r="76" spans="1:3" ht="63.75" customHeight="1">
      <c r="A76" s="62"/>
      <c r="B76" s="63"/>
      <c r="C76" s="61"/>
    </row>
    <row r="77" spans="1:3" ht="12.75" customHeight="1">
      <c r="A77" s="62"/>
      <c r="B77" s="63"/>
      <c r="C77" s="61"/>
    </row>
    <row r="78" spans="1:3" ht="12.75" customHeight="1">
      <c r="A78" s="62"/>
      <c r="B78" s="63"/>
      <c r="C78" s="61"/>
    </row>
    <row r="79" spans="1:3" ht="51" customHeight="1">
      <c r="A79" s="62"/>
      <c r="B79" s="63"/>
      <c r="C79" s="61"/>
    </row>
    <row r="80" spans="1:3" ht="12.75" customHeight="1">
      <c r="A80" s="62"/>
      <c r="B80" s="63"/>
      <c r="C80" s="61"/>
    </row>
    <row r="81" spans="1:3" ht="25.5" customHeight="1">
      <c r="A81" s="62"/>
      <c r="B81" s="63"/>
      <c r="C81" s="61"/>
    </row>
    <row r="82" spans="1:3" ht="12.75" customHeight="1">
      <c r="A82" s="62"/>
      <c r="B82" s="63"/>
      <c r="C82" s="61"/>
    </row>
    <row r="83" spans="1:3" ht="25.5" customHeight="1">
      <c r="A83" s="62"/>
      <c r="B83" s="63"/>
      <c r="C83" s="61"/>
    </row>
    <row r="84" spans="1:3" ht="12.75" customHeight="1">
      <c r="A84" s="62"/>
      <c r="B84" s="63"/>
      <c r="C84" s="61"/>
    </row>
    <row r="85" spans="1:3" ht="12.75" customHeight="1">
      <c r="A85" s="62"/>
      <c r="B85" s="63"/>
      <c r="C85" s="61"/>
    </row>
    <row r="86" spans="1:3" ht="12.75" customHeight="1">
      <c r="A86" s="62"/>
      <c r="B86" s="63"/>
      <c r="C86" s="61"/>
    </row>
    <row r="87" spans="1:3" ht="51" customHeight="1">
      <c r="A87" s="62"/>
      <c r="B87" s="63"/>
      <c r="C87" s="61"/>
    </row>
    <row r="88" spans="1:3" ht="12.75" customHeight="1">
      <c r="A88" s="62"/>
      <c r="B88" s="63"/>
      <c r="C88" s="61"/>
    </row>
    <row r="89" spans="1:3" ht="25.5" customHeight="1">
      <c r="A89" s="62"/>
      <c r="B89" s="63"/>
      <c r="C89" s="61"/>
    </row>
    <row r="90" spans="1:3" ht="12.75" customHeight="1">
      <c r="A90" s="62"/>
      <c r="B90" s="63"/>
      <c r="C90" s="61"/>
    </row>
    <row r="91" spans="1:3" ht="12.75" customHeight="1">
      <c r="A91" s="62"/>
      <c r="B91" s="63"/>
      <c r="C91" s="61"/>
    </row>
    <row r="92" spans="1:3" ht="12.75" customHeight="1">
      <c r="A92" s="62"/>
      <c r="B92" s="63"/>
      <c r="C92" s="61"/>
    </row>
    <row r="93" spans="1:3" ht="51" customHeight="1">
      <c r="A93" s="62"/>
      <c r="B93" s="63"/>
      <c r="C93" s="61"/>
    </row>
    <row r="94" spans="1:3" ht="12.75" customHeight="1">
      <c r="A94" s="62"/>
      <c r="B94" s="63"/>
      <c r="C94" s="61"/>
    </row>
    <row r="95" spans="1:3" ht="25.5" customHeight="1">
      <c r="A95" s="62"/>
      <c r="B95" s="63"/>
      <c r="C95" s="61"/>
    </row>
    <row r="96" spans="1:3" ht="12.75" customHeight="1">
      <c r="A96" s="62"/>
      <c r="B96" s="63"/>
      <c r="C96" s="61"/>
    </row>
    <row r="97" spans="1:3" ht="12.75" customHeight="1">
      <c r="A97" s="62"/>
      <c r="B97" s="63"/>
      <c r="C97" s="61"/>
    </row>
    <row r="98" spans="1:3" ht="25.5" customHeight="1">
      <c r="A98" s="62"/>
      <c r="B98" s="63"/>
      <c r="C98" s="61"/>
    </row>
    <row r="99" spans="1:3" ht="51" customHeight="1">
      <c r="A99" s="62"/>
      <c r="B99" s="63"/>
      <c r="C99" s="61"/>
    </row>
    <row r="100" spans="1:3" ht="12.75" customHeight="1">
      <c r="A100" s="62"/>
      <c r="B100" s="63"/>
      <c r="C100" s="61"/>
    </row>
    <row r="101" spans="1:3" ht="12.75" customHeight="1">
      <c r="A101" s="62"/>
      <c r="B101" s="63"/>
      <c r="C101" s="61"/>
    </row>
    <row r="102" spans="1:3" ht="25.5" customHeight="1">
      <c r="A102" s="62"/>
      <c r="B102" s="63"/>
      <c r="C102" s="61"/>
    </row>
    <row r="103" spans="1:3" ht="12.75" customHeight="1">
      <c r="A103" s="62"/>
      <c r="B103" s="63"/>
      <c r="C103" s="61"/>
    </row>
    <row r="104" spans="1:3" ht="12.75" customHeight="1">
      <c r="A104" s="62"/>
      <c r="B104" s="63"/>
      <c r="C104" s="61"/>
    </row>
    <row r="105" spans="1:3" ht="12.75" customHeight="1">
      <c r="A105" s="62"/>
      <c r="B105" s="63"/>
      <c r="C105" s="61"/>
    </row>
    <row r="106" spans="1:3" ht="12.75" customHeight="1">
      <c r="A106" s="62"/>
      <c r="B106" s="63"/>
      <c r="C106" s="61"/>
    </row>
    <row r="107" spans="1:3" ht="12.75" customHeight="1">
      <c r="A107" s="62"/>
      <c r="B107" s="63"/>
      <c r="C107" s="61"/>
    </row>
    <row r="108" spans="1:3" ht="38.25" customHeight="1">
      <c r="A108" s="62"/>
      <c r="B108" s="63"/>
      <c r="C108" s="61"/>
    </row>
    <row r="109" spans="1:3" ht="12.75" customHeight="1">
      <c r="A109" s="62"/>
      <c r="B109" s="63"/>
      <c r="C109" s="61"/>
    </row>
    <row r="110" spans="1:3" ht="12.75" customHeight="1">
      <c r="A110" s="62"/>
      <c r="B110" s="63"/>
      <c r="C110" s="61"/>
    </row>
    <row r="111" spans="1:3" ht="12.75" customHeight="1">
      <c r="A111" s="62"/>
      <c r="B111" s="63"/>
      <c r="C111" s="61"/>
    </row>
    <row r="112" spans="1:3" ht="51" customHeight="1">
      <c r="A112" s="62"/>
      <c r="B112" s="63"/>
      <c r="C112" s="61"/>
    </row>
    <row r="113" spans="1:3" ht="38.25" customHeight="1">
      <c r="A113" s="62"/>
      <c r="B113" s="63"/>
      <c r="C113" s="61"/>
    </row>
    <row r="114" spans="1:3" ht="38.25" customHeight="1">
      <c r="A114" s="62"/>
      <c r="B114" s="63"/>
      <c r="C114" s="61"/>
    </row>
    <row r="115" spans="1:3" ht="38.25" customHeight="1">
      <c r="A115" s="62"/>
      <c r="B115" s="63"/>
      <c r="C115" s="61"/>
    </row>
    <row r="116" spans="1:3" ht="51" customHeight="1">
      <c r="A116" s="62"/>
      <c r="B116" s="63"/>
      <c r="C116" s="61"/>
    </row>
    <row r="117" spans="1:3" ht="38.25" customHeight="1">
      <c r="A117" s="62"/>
      <c r="B117" s="63"/>
      <c r="C117" s="61"/>
    </row>
    <row r="118" spans="1:3" ht="12.75" customHeight="1">
      <c r="A118" s="62"/>
      <c r="B118" s="63"/>
      <c r="C118" s="61"/>
    </row>
    <row r="119" spans="1:3" ht="51" customHeight="1">
      <c r="A119" s="62"/>
      <c r="B119" s="63"/>
      <c r="C119" s="61"/>
    </row>
    <row r="120" spans="1:3" ht="38.25" customHeight="1">
      <c r="A120" s="62"/>
      <c r="B120" s="63"/>
      <c r="C120" s="61"/>
    </row>
    <row r="121" spans="1:3" ht="12.75" customHeight="1">
      <c r="A121" s="62"/>
      <c r="B121" s="63"/>
      <c r="C121" s="61"/>
    </row>
    <row r="122" spans="1:3" ht="51" customHeight="1">
      <c r="A122" s="62"/>
      <c r="B122" s="63"/>
      <c r="C122" s="61"/>
    </row>
    <row r="123" spans="1:3" ht="12.75" customHeight="1">
      <c r="A123" s="62"/>
      <c r="B123" s="63"/>
      <c r="C123" s="61"/>
    </row>
    <row r="124" spans="1:3" ht="12.75" customHeight="1">
      <c r="A124" s="62"/>
      <c r="B124" s="63"/>
      <c r="C124" s="61"/>
    </row>
    <row r="125" spans="1:3" ht="25.5" customHeight="1">
      <c r="A125" s="62"/>
      <c r="B125" s="63"/>
      <c r="C125" s="61"/>
    </row>
    <row r="126" spans="1:3" ht="12.75" customHeight="1">
      <c r="A126" s="62"/>
      <c r="B126" s="63"/>
      <c r="C126" s="61"/>
    </row>
    <row r="127" spans="1:3" ht="38.25" customHeight="1">
      <c r="A127" s="62"/>
      <c r="B127" s="63"/>
      <c r="C127" s="61"/>
    </row>
    <row r="128" spans="1:3" ht="12.75" customHeight="1">
      <c r="A128" s="62"/>
      <c r="B128" s="63"/>
      <c r="C128" s="61"/>
    </row>
    <row r="129" spans="1:3" ht="12.75" customHeight="1">
      <c r="A129" s="62"/>
      <c r="B129" s="63"/>
      <c r="C129" s="61"/>
    </row>
    <row r="130" spans="1:3" ht="12.75" customHeight="1">
      <c r="A130" s="62"/>
      <c r="B130" s="63"/>
      <c r="C130" s="61"/>
    </row>
    <row r="131" spans="1:3" ht="38.25" customHeight="1">
      <c r="A131" s="62"/>
      <c r="B131" s="63"/>
      <c r="C131" s="61"/>
    </row>
    <row r="132" spans="1:3" ht="12.75" customHeight="1">
      <c r="A132" s="62"/>
      <c r="B132" s="63"/>
      <c r="C132" s="61"/>
    </row>
    <row r="133" spans="1:3" ht="12.75" customHeight="1">
      <c r="A133" s="62"/>
      <c r="B133" s="63"/>
      <c r="C133" s="61"/>
    </row>
    <row r="134" spans="1:3" ht="12.75" customHeight="1">
      <c r="A134" s="62"/>
      <c r="B134" s="63"/>
      <c r="C134" s="61"/>
    </row>
    <row r="135" spans="1:3" ht="12.75" customHeight="1">
      <c r="A135" s="62"/>
      <c r="B135" s="63"/>
      <c r="C135" s="61"/>
    </row>
    <row r="136" spans="1:3" ht="12.75" customHeight="1">
      <c r="A136" s="62"/>
      <c r="B136" s="63"/>
      <c r="C136" s="61"/>
    </row>
    <row r="137" spans="1:3" ht="12.75" customHeight="1">
      <c r="A137" s="62"/>
      <c r="B137" s="63"/>
      <c r="C137" s="61"/>
    </row>
    <row r="138" spans="1:3" ht="12.75" customHeight="1">
      <c r="A138" s="62"/>
      <c r="B138" s="63"/>
      <c r="C138" s="61"/>
    </row>
    <row r="139" spans="1:3" ht="12.75" customHeight="1">
      <c r="A139" s="62"/>
      <c r="B139" s="63"/>
      <c r="C139" s="61"/>
    </row>
    <row r="140" spans="1:3" ht="12.75" customHeight="1">
      <c r="A140" s="62"/>
      <c r="B140" s="63"/>
      <c r="C140" s="61"/>
    </row>
    <row r="141" spans="1:3" ht="38.25" customHeight="1">
      <c r="A141" s="62"/>
      <c r="B141" s="63"/>
      <c r="C141" s="61"/>
    </row>
    <row r="142" spans="1:3" ht="12.75" customHeight="1">
      <c r="A142" s="62"/>
      <c r="B142" s="63"/>
      <c r="C142" s="61"/>
    </row>
    <row r="143" spans="1:3" ht="12.75" customHeight="1">
      <c r="A143" s="62"/>
      <c r="B143" s="63"/>
      <c r="C143" s="61"/>
    </row>
    <row r="144" spans="1:3" ht="12.75" customHeight="1">
      <c r="A144" s="62"/>
      <c r="B144" s="63"/>
      <c r="C144" s="61"/>
    </row>
    <row r="145" spans="1:3" ht="12.75" customHeight="1">
      <c r="A145" s="62"/>
      <c r="B145" s="63"/>
      <c r="C145" s="61"/>
    </row>
    <row r="146" spans="1:3" ht="12.75" customHeight="1">
      <c r="A146" s="62"/>
      <c r="B146" s="63"/>
      <c r="C146" s="61"/>
    </row>
    <row r="147" spans="1:3" ht="12.75" customHeight="1">
      <c r="A147" s="62"/>
      <c r="B147" s="63"/>
      <c r="C147" s="61"/>
    </row>
    <row r="148" spans="1:3" ht="12.75" customHeight="1">
      <c r="A148" s="62"/>
      <c r="B148" s="63"/>
      <c r="C148" s="61"/>
    </row>
    <row r="149" spans="1:3" ht="12.75" customHeight="1">
      <c r="A149" s="62"/>
      <c r="B149" s="63"/>
      <c r="C149" s="61"/>
    </row>
    <row r="150" spans="1:3" ht="38.25" customHeight="1">
      <c r="A150" s="62"/>
      <c r="B150" s="63"/>
      <c r="C150" s="61"/>
    </row>
    <row r="151" spans="1:3" ht="25.5" customHeight="1">
      <c r="A151" s="62"/>
      <c r="B151" s="63"/>
      <c r="C151" s="61"/>
    </row>
    <row r="152" spans="1:3" ht="38.25" customHeight="1">
      <c r="A152" s="62"/>
      <c r="B152" s="63"/>
      <c r="C152" s="61"/>
    </row>
    <row r="153" spans="1:3" ht="25.5" customHeight="1">
      <c r="A153" s="62"/>
      <c r="B153" s="63"/>
      <c r="C153" s="61"/>
    </row>
    <row r="154" spans="1:3" ht="38.25" customHeight="1">
      <c r="A154" s="62"/>
      <c r="B154" s="63"/>
      <c r="C154" s="61"/>
    </row>
    <row r="155" spans="1:3" ht="25.5" customHeight="1">
      <c r="A155" s="62"/>
      <c r="B155" s="63"/>
      <c r="C155" s="61"/>
    </row>
    <row r="156" spans="1:3" ht="38.25" customHeight="1">
      <c r="A156" s="62"/>
      <c r="B156" s="63"/>
      <c r="C156" s="61"/>
    </row>
    <row r="157" spans="1:3" ht="25.5" customHeight="1">
      <c r="A157" s="62"/>
      <c r="B157" s="63"/>
      <c r="C157" s="61"/>
    </row>
    <row r="158" spans="1:3" ht="38.25" customHeight="1">
      <c r="A158" s="62"/>
      <c r="B158" s="63"/>
      <c r="C158" s="61"/>
    </row>
    <row r="159" spans="1:3" ht="25.5" customHeight="1">
      <c r="A159" s="62"/>
      <c r="B159" s="63"/>
      <c r="C159" s="61"/>
    </row>
    <row r="160" spans="1:3" ht="38.25" customHeight="1">
      <c r="A160" s="62"/>
      <c r="B160" s="63"/>
      <c r="C160" s="61"/>
    </row>
    <row r="161" spans="1:3" ht="25.5" customHeight="1">
      <c r="A161" s="62"/>
      <c r="B161" s="63"/>
      <c r="C161" s="61"/>
    </row>
    <row r="162" spans="1:3" ht="38.25" customHeight="1">
      <c r="A162" s="62"/>
      <c r="B162" s="63"/>
      <c r="C162" s="61"/>
    </row>
    <row r="163" spans="1:3" ht="25.5" customHeight="1">
      <c r="A163" s="62"/>
      <c r="B163" s="63"/>
      <c r="C163" s="61"/>
    </row>
    <row r="164" spans="1:3" ht="38.25" customHeight="1">
      <c r="A164" s="62"/>
      <c r="B164" s="63"/>
      <c r="C164" s="61"/>
    </row>
    <row r="165" spans="1:3" ht="25.5" customHeight="1">
      <c r="A165" s="62"/>
      <c r="B165" s="63"/>
      <c r="C165" s="61"/>
    </row>
    <row r="166" spans="1:3" ht="38.25" customHeight="1">
      <c r="A166" s="62"/>
      <c r="B166" s="63"/>
      <c r="C166" s="61"/>
    </row>
    <row r="167" spans="1:3" ht="25.5" customHeight="1">
      <c r="A167" s="62"/>
      <c r="B167" s="63"/>
      <c r="C167" s="61"/>
    </row>
    <row r="168" spans="1:3" ht="38.25" customHeight="1">
      <c r="A168" s="62"/>
      <c r="B168" s="63"/>
      <c r="C168" s="61"/>
    </row>
    <row r="169" spans="1:3" ht="25.5" customHeight="1">
      <c r="A169" s="62"/>
      <c r="B169" s="63"/>
      <c r="C169" s="61"/>
    </row>
    <row r="170" spans="1:3" ht="12.75" customHeight="1">
      <c r="A170" s="62"/>
      <c r="B170" s="63"/>
      <c r="C170" s="61"/>
    </row>
    <row r="171" spans="1:3" ht="12.75" customHeight="1">
      <c r="A171" s="62"/>
      <c r="B171" s="63"/>
      <c r="C171" s="61"/>
    </row>
    <row r="172" spans="1:3" ht="38.25" customHeight="1">
      <c r="A172" s="62"/>
      <c r="B172" s="63"/>
      <c r="C172" s="61"/>
    </row>
    <row r="173" spans="1:3" ht="25.5" customHeight="1">
      <c r="A173" s="62"/>
      <c r="B173" s="63"/>
      <c r="C173" s="61"/>
    </row>
    <row r="174" spans="1:3" ht="38.25" customHeight="1">
      <c r="A174" s="62"/>
      <c r="B174" s="63"/>
      <c r="C174" s="61"/>
    </row>
    <row r="175" spans="1:3" ht="51" customHeight="1">
      <c r="A175" s="62"/>
      <c r="B175" s="63"/>
      <c r="C175" s="61"/>
    </row>
    <row r="176" spans="1:3" ht="38.25" customHeight="1">
      <c r="A176" s="62"/>
      <c r="B176" s="63"/>
      <c r="C176" s="61"/>
    </row>
    <row r="177" spans="1:3" ht="38.25" customHeight="1">
      <c r="A177" s="62"/>
      <c r="B177" s="63"/>
      <c r="C177" s="61"/>
    </row>
    <row r="178" spans="1:3" ht="51" customHeight="1">
      <c r="A178" s="62"/>
      <c r="B178" s="63"/>
      <c r="C178" s="61"/>
    </row>
    <row r="179" spans="1:3" ht="12.75" customHeight="1">
      <c r="A179" s="62"/>
      <c r="B179" s="63"/>
      <c r="C179" s="61"/>
    </row>
    <row r="180" spans="1:3" ht="12.75" customHeight="1">
      <c r="A180" s="62"/>
      <c r="B180" s="63"/>
      <c r="C180" s="61"/>
    </row>
    <row r="181" spans="1:3" ht="25.5" customHeight="1">
      <c r="A181" s="62"/>
      <c r="B181" s="63"/>
      <c r="C181" s="61"/>
    </row>
    <row r="182" spans="1:3" ht="25.5" customHeight="1">
      <c r="A182" s="62"/>
      <c r="B182" s="63"/>
      <c r="C182" s="61"/>
    </row>
    <row r="183" spans="1:3" ht="12.75" customHeight="1">
      <c r="A183" s="62"/>
      <c r="B183" s="63"/>
      <c r="C183" s="61"/>
    </row>
    <row r="184" spans="1:3" ht="12.75" customHeight="1">
      <c r="A184" s="62"/>
      <c r="B184" s="63"/>
      <c r="C184" s="61"/>
    </row>
    <row r="185" spans="1:3" ht="12.75" customHeight="1">
      <c r="A185" s="62"/>
      <c r="B185" s="63"/>
      <c r="C185" s="61"/>
    </row>
    <row r="186" spans="1:3" ht="38.25" customHeight="1">
      <c r="A186" s="62"/>
      <c r="B186" s="63"/>
      <c r="C186" s="61"/>
    </row>
    <row r="187" spans="1:3" ht="38.25" customHeight="1">
      <c r="A187" s="62"/>
      <c r="B187" s="63"/>
      <c r="C187" s="61"/>
    </row>
    <row r="188" spans="1:3" ht="51" customHeight="1">
      <c r="A188" s="62"/>
      <c r="B188" s="63"/>
      <c r="C188" s="61"/>
    </row>
    <row r="189" spans="1:3" ht="38.25" customHeight="1">
      <c r="A189" s="62"/>
      <c r="B189" s="63"/>
      <c r="C189" s="61"/>
    </row>
    <row r="190" spans="1:3" ht="38.25" customHeight="1">
      <c r="A190" s="62"/>
      <c r="B190" s="63"/>
      <c r="C190" s="61"/>
    </row>
    <row r="191" spans="1:3" ht="38.25" customHeight="1">
      <c r="A191" s="62"/>
      <c r="B191" s="63"/>
      <c r="C191" s="61"/>
    </row>
    <row r="192" spans="1:3" ht="51" customHeight="1">
      <c r="A192" s="62"/>
      <c r="B192" s="63"/>
      <c r="C192" s="61"/>
    </row>
    <row r="193" spans="1:3" ht="12.75" customHeight="1">
      <c r="A193" s="62"/>
      <c r="B193" s="63"/>
      <c r="C193" s="61"/>
    </row>
    <row r="194" spans="1:3" ht="38.25" customHeight="1">
      <c r="A194" s="62"/>
      <c r="B194" s="63"/>
      <c r="C194" s="61"/>
    </row>
    <row r="195" spans="1:3" ht="51" customHeight="1">
      <c r="A195" s="62"/>
      <c r="B195" s="63"/>
      <c r="C195" s="61"/>
    </row>
    <row r="196" spans="1:3" ht="12.75" customHeight="1">
      <c r="A196" s="62"/>
      <c r="B196" s="63"/>
      <c r="C196" s="61"/>
    </row>
    <row r="197" spans="1:3" ht="12.75" customHeight="1">
      <c r="A197" s="62"/>
      <c r="B197" s="63"/>
      <c r="C197" s="61"/>
    </row>
    <row r="198" spans="1:3" ht="25.5" customHeight="1">
      <c r="A198" s="62"/>
      <c r="B198" s="63"/>
      <c r="C198" s="61"/>
    </row>
    <row r="199" spans="1:3" ht="25.5" customHeight="1">
      <c r="A199" s="62"/>
      <c r="B199" s="63"/>
      <c r="C199" s="61"/>
    </row>
    <row r="200" spans="1:3" ht="12.75" customHeight="1">
      <c r="A200" s="62"/>
      <c r="B200" s="63"/>
      <c r="C200" s="61"/>
    </row>
    <row r="201" spans="1:3" ht="12.75" customHeight="1">
      <c r="A201" s="62"/>
      <c r="B201" s="63"/>
      <c r="C201" s="61"/>
    </row>
    <row r="202" spans="1:3" ht="12.75" customHeight="1">
      <c r="A202" s="62"/>
      <c r="B202" s="63"/>
      <c r="C202" s="61"/>
    </row>
    <row r="203" spans="1:3" ht="12.75" customHeight="1">
      <c r="A203" s="62"/>
      <c r="B203" s="63"/>
      <c r="C203" s="61"/>
    </row>
    <row r="204" spans="1:3" ht="12.75" customHeight="1">
      <c r="A204" s="62"/>
      <c r="B204" s="63"/>
      <c r="C204" s="61"/>
    </row>
    <row r="205" spans="1:3" ht="12.75" customHeight="1">
      <c r="A205" s="62"/>
      <c r="B205" s="63"/>
      <c r="C205" s="61"/>
    </row>
    <row r="206" spans="1:3" ht="12.75" customHeight="1">
      <c r="A206" s="62"/>
      <c r="B206" s="63"/>
      <c r="C206" s="61"/>
    </row>
    <row r="207" spans="1:3" ht="63.75" customHeight="1">
      <c r="A207" s="62"/>
      <c r="B207" s="63"/>
      <c r="C207" s="61"/>
    </row>
    <row r="208" spans="1:3" ht="12.75" customHeight="1">
      <c r="A208" s="62"/>
      <c r="B208" s="63"/>
      <c r="C208" s="61"/>
    </row>
    <row r="209" spans="1:3" ht="12.75" customHeight="1">
      <c r="A209" s="62"/>
      <c r="B209" s="63"/>
      <c r="C209" s="61"/>
    </row>
    <row r="210" spans="1:3" ht="25.5" customHeight="1">
      <c r="A210" s="62"/>
      <c r="B210" s="63"/>
      <c r="C210" s="61"/>
    </row>
    <row r="211" spans="1:3" ht="12.75" customHeight="1">
      <c r="A211" s="62"/>
      <c r="B211" s="63"/>
      <c r="C211" s="61"/>
    </row>
    <row r="212" spans="1:3" ht="38.25" customHeight="1">
      <c r="A212" s="62"/>
      <c r="B212" s="63"/>
      <c r="C212" s="61"/>
    </row>
    <row r="213" spans="1:3" ht="12.75" customHeight="1">
      <c r="A213" s="62"/>
      <c r="B213" s="63"/>
      <c r="C213" s="61"/>
    </row>
    <row r="214" spans="1:3" ht="12.75" customHeight="1">
      <c r="A214" s="62"/>
      <c r="B214" s="63"/>
      <c r="C214" s="61"/>
    </row>
    <row r="215" spans="1:3" ht="12.75" customHeight="1">
      <c r="A215" s="62"/>
      <c r="B215" s="63"/>
      <c r="C215" s="61"/>
    </row>
    <row r="216" spans="1:3" ht="38.25" customHeight="1">
      <c r="A216" s="62"/>
      <c r="B216" s="63"/>
      <c r="C216" s="61"/>
    </row>
    <row r="217" spans="1:3" ht="76.5" customHeight="1">
      <c r="A217" s="62"/>
      <c r="B217" s="63"/>
      <c r="C217" s="61"/>
    </row>
    <row r="218" spans="1:3" ht="25.5" customHeight="1">
      <c r="A218" s="62"/>
      <c r="B218" s="63"/>
      <c r="C218" s="61"/>
    </row>
    <row r="219" spans="1:3" ht="25.5" customHeight="1">
      <c r="A219" s="62"/>
      <c r="B219" s="63"/>
      <c r="C219" s="61"/>
    </row>
    <row r="220" spans="1:3" ht="25.5" customHeight="1">
      <c r="A220" s="62"/>
      <c r="B220" s="63"/>
      <c r="C220" s="61"/>
    </row>
    <row r="221" spans="1:3" ht="51" customHeight="1">
      <c r="A221" s="62"/>
      <c r="B221" s="63"/>
      <c r="C221" s="61"/>
    </row>
    <row r="222" spans="1:3" ht="12.75" customHeight="1">
      <c r="A222" s="62"/>
      <c r="B222" s="63"/>
      <c r="C222" s="61"/>
    </row>
    <row r="223" spans="1:3" ht="12.75" customHeight="1">
      <c r="A223" s="62"/>
      <c r="B223" s="63"/>
      <c r="C223" s="61"/>
    </row>
    <row r="224" spans="1:3" ht="25.5" customHeight="1">
      <c r="A224" s="62"/>
      <c r="B224" s="63"/>
      <c r="C224" s="61"/>
    </row>
    <row r="225" spans="1:3" ht="25.5" customHeight="1">
      <c r="A225" s="62"/>
      <c r="B225" s="63"/>
      <c r="C225" s="61"/>
    </row>
    <row r="226" spans="1:3" ht="12.75" customHeight="1">
      <c r="A226" s="62"/>
      <c r="B226" s="63"/>
      <c r="C226" s="61"/>
    </row>
    <row r="227" spans="1:3" ht="38.25" customHeight="1">
      <c r="A227" s="62"/>
      <c r="B227" s="63"/>
      <c r="C227" s="61"/>
    </row>
    <row r="228" spans="1:3" ht="12.75" customHeight="1">
      <c r="A228" s="62"/>
      <c r="B228" s="63"/>
      <c r="C228" s="61"/>
    </row>
    <row r="229" spans="1:3" ht="12.75" customHeight="1">
      <c r="A229" s="62"/>
      <c r="B229" s="63"/>
      <c r="C229" s="61"/>
    </row>
    <row r="230" spans="1:3" ht="38.25" customHeight="1">
      <c r="A230" s="62"/>
      <c r="B230" s="63"/>
      <c r="C230" s="61"/>
    </row>
    <row r="231" spans="1:3" ht="12.75" customHeight="1">
      <c r="A231" s="62"/>
      <c r="B231" s="63"/>
      <c r="C231" s="61"/>
    </row>
    <row r="232" spans="1:3" ht="12.75" customHeight="1">
      <c r="A232" s="62"/>
      <c r="B232" s="63"/>
      <c r="C232" s="61"/>
    </row>
    <row r="233" spans="1:3" ht="12.75" customHeight="1">
      <c r="A233" s="62"/>
      <c r="B233" s="63"/>
      <c r="C233" s="61"/>
    </row>
    <row r="234" spans="1:3" ht="12.75" customHeight="1">
      <c r="A234" s="62"/>
      <c r="B234" s="63"/>
      <c r="C234" s="61"/>
    </row>
    <row r="235" spans="1:3" ht="25.5" customHeight="1">
      <c r="A235" s="62"/>
      <c r="B235" s="63"/>
      <c r="C235" s="61"/>
    </row>
    <row r="236" spans="1:3" ht="25.5" customHeight="1">
      <c r="A236" s="62"/>
      <c r="B236" s="63"/>
      <c r="C236" s="61"/>
    </row>
    <row r="237" spans="1:3" ht="12.75" customHeight="1">
      <c r="A237" s="62"/>
      <c r="B237" s="63"/>
      <c r="C237" s="61"/>
    </row>
    <row r="238" spans="1:3" ht="25.5" customHeight="1">
      <c r="A238" s="62"/>
      <c r="B238" s="63"/>
      <c r="C238" s="61"/>
    </row>
    <row r="239" spans="1:3" ht="38.25" customHeight="1">
      <c r="A239" s="62"/>
      <c r="B239" s="63"/>
      <c r="C239" s="61"/>
    </row>
    <row r="240" spans="1:3" ht="38.25" customHeight="1">
      <c r="A240" s="62"/>
      <c r="B240" s="63"/>
      <c r="C240" s="61"/>
    </row>
    <row r="241" spans="1:3" ht="38.25" customHeight="1">
      <c r="A241" s="62"/>
      <c r="B241" s="63"/>
      <c r="C241" s="61"/>
    </row>
    <row r="242" spans="1:3" ht="12.75" customHeight="1">
      <c r="A242" s="62"/>
      <c r="B242" s="63"/>
      <c r="C242" s="61"/>
    </row>
    <row r="243" spans="1:3" ht="12.75" customHeight="1">
      <c r="A243" s="62"/>
      <c r="B243" s="63"/>
      <c r="C243" s="61"/>
    </row>
    <row r="244" spans="1:3" ht="25.5" customHeight="1">
      <c r="A244" s="62"/>
      <c r="B244" s="63"/>
      <c r="C244" s="61"/>
    </row>
    <row r="245" spans="1:3" ht="38.25" customHeight="1">
      <c r="A245" s="62"/>
      <c r="B245" s="63"/>
      <c r="C245" s="61"/>
    </row>
    <row r="246" spans="1:3" ht="12.75" customHeight="1">
      <c r="A246" s="62"/>
      <c r="B246" s="63"/>
      <c r="C246" s="61"/>
    </row>
    <row r="247" spans="1:3" ht="76.5" customHeight="1">
      <c r="A247" s="62"/>
      <c r="B247" s="63"/>
      <c r="C247" s="61"/>
    </row>
    <row r="248" spans="1:3" ht="25.5" customHeight="1">
      <c r="A248" s="62"/>
      <c r="B248" s="63"/>
      <c r="C248" s="61"/>
    </row>
    <row r="249" spans="1:3" ht="12.75" customHeight="1">
      <c r="A249" s="62"/>
      <c r="B249" s="63"/>
      <c r="C249" s="61"/>
    </row>
    <row r="250" spans="1:3" ht="51" customHeight="1">
      <c r="A250" s="62"/>
      <c r="B250" s="63"/>
      <c r="C250" s="61"/>
    </row>
    <row r="251" spans="1:3" ht="38.25" customHeight="1">
      <c r="A251" s="62"/>
      <c r="B251" s="63"/>
      <c r="C251" s="61"/>
    </row>
    <row r="252" spans="1:3" ht="12.75" customHeight="1">
      <c r="A252" s="62"/>
      <c r="B252" s="63"/>
      <c r="C252" s="61"/>
    </row>
    <row r="253" spans="1:3" ht="12.75" customHeight="1">
      <c r="A253" s="62"/>
      <c r="B253" s="63"/>
      <c r="C253" s="61"/>
    </row>
    <row r="254" spans="1:3" ht="12.75" customHeight="1">
      <c r="A254" s="62"/>
      <c r="B254" s="63"/>
      <c r="C254" s="61"/>
    </row>
    <row r="255" spans="1:3" ht="12.75" customHeight="1">
      <c r="A255" s="62"/>
      <c r="B255" s="63"/>
      <c r="C255" s="61"/>
    </row>
    <row r="256" spans="1:3" ht="51" customHeight="1">
      <c r="A256" s="62"/>
      <c r="B256" s="63"/>
      <c r="C256" s="61"/>
    </row>
    <row r="257" spans="1:3" ht="25.5" customHeight="1">
      <c r="A257" s="62"/>
      <c r="B257" s="63"/>
      <c r="C257" s="61"/>
    </row>
    <row r="258" spans="1:3" ht="63.75" customHeight="1">
      <c r="A258" s="62"/>
      <c r="B258" s="63"/>
      <c r="C258" s="61"/>
    </row>
    <row r="259" spans="1:3" ht="12.75" customHeight="1">
      <c r="A259" s="62"/>
      <c r="B259" s="63"/>
      <c r="C259" s="61"/>
    </row>
    <row r="260" spans="1:3" ht="12.75" customHeight="1">
      <c r="A260" s="62"/>
      <c r="B260" s="63"/>
      <c r="C260" s="61"/>
    </row>
    <row r="261" spans="1:3" ht="12.75" customHeight="1">
      <c r="A261" s="62"/>
      <c r="B261" s="63"/>
      <c r="C261" s="61"/>
    </row>
    <row r="262" spans="1:3" ht="12.75" customHeight="1">
      <c r="A262" s="62"/>
      <c r="B262" s="63"/>
      <c r="C262" s="61"/>
    </row>
    <row r="263" spans="1:3" ht="25.5" customHeight="1">
      <c r="A263" s="62"/>
      <c r="B263" s="63"/>
      <c r="C263" s="61"/>
    </row>
    <row r="264" spans="1:3" ht="12.75" customHeight="1">
      <c r="A264" s="62"/>
      <c r="B264" s="63"/>
      <c r="C264" s="61"/>
    </row>
    <row r="265" spans="1:3" ht="25.5" customHeight="1">
      <c r="A265" s="62"/>
      <c r="B265" s="63"/>
      <c r="C265" s="61"/>
    </row>
    <row r="266" spans="1:3" ht="38.25" customHeight="1">
      <c r="A266" s="62"/>
      <c r="B266" s="63"/>
      <c r="C266" s="61"/>
    </row>
    <row r="267" spans="1:3" ht="25.5" customHeight="1">
      <c r="A267" s="62"/>
      <c r="B267" s="63"/>
      <c r="C267" s="61"/>
    </row>
    <row r="268" spans="1:3" ht="25.5" customHeight="1">
      <c r="A268" s="62"/>
      <c r="B268" s="63"/>
      <c r="C268" s="61"/>
    </row>
    <row r="269" spans="1:3" ht="12.75" customHeight="1">
      <c r="A269" s="62"/>
      <c r="B269" s="63"/>
      <c r="C269" s="61"/>
    </row>
    <row r="270" spans="1:3" ht="12.75" customHeight="1">
      <c r="A270" s="62"/>
      <c r="B270" s="63"/>
      <c r="C270" s="61"/>
    </row>
    <row r="271" spans="1:3" ht="12.75" customHeight="1">
      <c r="A271" s="62"/>
      <c r="B271" s="63"/>
      <c r="C271" s="61"/>
    </row>
    <row r="272" spans="1:3" ht="12.75" customHeight="1">
      <c r="A272" s="62"/>
      <c r="B272" s="63"/>
      <c r="C272" s="61"/>
    </row>
    <row r="273" spans="1:3" ht="12.75" customHeight="1">
      <c r="A273" s="62"/>
      <c r="B273" s="63"/>
      <c r="C273" s="61"/>
    </row>
    <row r="274" spans="1:3" ht="12.75" customHeight="1">
      <c r="A274" s="62"/>
      <c r="B274" s="63"/>
      <c r="C274" s="61"/>
    </row>
    <row r="275" spans="1:3" ht="12.75" customHeight="1">
      <c r="A275" s="62"/>
      <c r="B275" s="63"/>
      <c r="C275" s="61"/>
    </row>
    <row r="276" spans="1:3" ht="38.25" customHeight="1">
      <c r="A276" s="62"/>
      <c r="B276" s="63"/>
      <c r="C276" s="61"/>
    </row>
    <row r="277" spans="1:3" ht="38.25" customHeight="1">
      <c r="A277" s="62"/>
      <c r="B277" s="63"/>
      <c r="C277" s="61"/>
    </row>
    <row r="278" spans="1:3" ht="12.75" customHeight="1">
      <c r="A278" s="62"/>
      <c r="B278" s="63"/>
      <c r="C278" s="61"/>
    </row>
    <row r="279" spans="1:3" ht="12.75" customHeight="1">
      <c r="A279" s="62"/>
      <c r="B279" s="63"/>
      <c r="C279" s="61"/>
    </row>
    <row r="280" spans="1:3" ht="12.75" customHeight="1">
      <c r="A280" s="62"/>
      <c r="B280" s="63"/>
      <c r="C280" s="61"/>
    </row>
    <row r="281" spans="1:3" ht="12.75" customHeight="1">
      <c r="A281" s="62"/>
      <c r="B281" s="63"/>
      <c r="C281" s="61"/>
    </row>
    <row r="282" spans="1:3" ht="25.5" customHeight="1">
      <c r="A282" s="62"/>
      <c r="B282" s="63"/>
      <c r="C282" s="61"/>
    </row>
    <row r="283" spans="1:3" ht="12.75" customHeight="1">
      <c r="A283" s="62"/>
      <c r="B283" s="63"/>
      <c r="C283" s="61"/>
    </row>
    <row r="284" spans="1:3" ht="12.75" customHeight="1">
      <c r="A284" s="62"/>
      <c r="B284" s="63"/>
      <c r="C284" s="61"/>
    </row>
    <row r="285" spans="1:3" ht="38.25" customHeight="1">
      <c r="A285" s="62"/>
      <c r="B285" s="63"/>
      <c r="C285" s="61"/>
    </row>
    <row r="286" spans="1:3" ht="38.25" customHeight="1">
      <c r="A286" s="62"/>
      <c r="B286" s="63"/>
      <c r="C286" s="61"/>
    </row>
    <row r="287" spans="1:3" ht="25.5" customHeight="1">
      <c r="A287" s="62"/>
      <c r="B287" s="63"/>
      <c r="C287" s="61"/>
    </row>
    <row r="288" spans="1:3" ht="12.75" customHeight="1">
      <c r="A288" s="62"/>
      <c r="B288" s="63"/>
      <c r="C288" s="61"/>
    </row>
    <row r="289" spans="1:3" ht="25.5" customHeight="1">
      <c r="A289" s="62"/>
      <c r="B289" s="63"/>
      <c r="C289" s="61"/>
    </row>
    <row r="290" spans="1:3" ht="12.75" customHeight="1">
      <c r="A290" s="62"/>
      <c r="B290" s="63"/>
      <c r="C290" s="61"/>
    </row>
    <row r="291" spans="1:3" ht="76.5" customHeight="1">
      <c r="A291" s="62"/>
      <c r="B291" s="63"/>
      <c r="C291" s="61"/>
    </row>
    <row r="292" spans="1:3" ht="25.5" customHeight="1">
      <c r="A292" s="62"/>
      <c r="B292" s="63"/>
      <c r="C292" s="61"/>
    </row>
    <row r="293" spans="1:3" ht="25.5" customHeight="1">
      <c r="A293" s="62"/>
      <c r="B293" s="63"/>
      <c r="C293" s="61"/>
    </row>
    <row r="294" spans="1:3" ht="12.75" customHeight="1">
      <c r="A294" s="62"/>
      <c r="B294" s="63"/>
      <c r="C294" s="61"/>
    </row>
    <row r="295" spans="1:3" ht="25.5" customHeight="1">
      <c r="A295" s="62"/>
      <c r="B295" s="63"/>
      <c r="C295" s="61"/>
    </row>
    <row r="296" spans="1:3" ht="12.75" customHeight="1">
      <c r="A296" s="62"/>
      <c r="B296" s="63"/>
      <c r="C296" s="61"/>
    </row>
    <row r="297" spans="1:3" ht="25.5" customHeight="1">
      <c r="A297" s="62"/>
      <c r="B297" s="63"/>
      <c r="C297" s="61"/>
    </row>
    <row r="298" spans="1:3" ht="38.25" customHeight="1">
      <c r="A298" s="62"/>
      <c r="B298" s="63"/>
      <c r="C298" s="61"/>
    </row>
    <row r="299" spans="1:3" ht="25.5" customHeight="1">
      <c r="A299" s="62"/>
      <c r="B299" s="63"/>
      <c r="C299" s="61"/>
    </row>
    <row r="300" spans="1:3" ht="38.25" customHeight="1">
      <c r="A300" s="62"/>
      <c r="B300" s="63"/>
      <c r="C300" s="61"/>
    </row>
    <row r="301" spans="1:3" ht="25.5" customHeight="1">
      <c r="A301" s="62"/>
      <c r="B301" s="63"/>
      <c r="C301" s="61"/>
    </row>
    <row r="302" spans="1:3" ht="12.75" customHeight="1">
      <c r="A302" s="62"/>
      <c r="B302" s="63"/>
      <c r="C302" s="61"/>
    </row>
    <row r="303" spans="1:3" ht="25.5" customHeight="1">
      <c r="A303" s="62"/>
      <c r="B303" s="63"/>
      <c r="C303" s="61"/>
    </row>
    <row r="304" spans="1:3" ht="25.5" customHeight="1">
      <c r="A304" s="62"/>
      <c r="B304" s="63"/>
      <c r="C304" s="61"/>
    </row>
    <row r="305" spans="1:3" ht="12.75" customHeight="1">
      <c r="A305" s="62"/>
      <c r="B305" s="63"/>
      <c r="C305" s="61"/>
    </row>
    <row r="306" spans="1:3" ht="38.25" customHeight="1">
      <c r="A306" s="62"/>
      <c r="B306" s="63"/>
      <c r="C306" s="61"/>
    </row>
    <row r="307" spans="1:3" ht="38.25" customHeight="1">
      <c r="A307" s="62"/>
      <c r="B307" s="63"/>
      <c r="C307" s="61"/>
    </row>
    <row r="308" spans="1:3" ht="12.75" customHeight="1">
      <c r="A308" s="62"/>
      <c r="B308" s="63"/>
      <c r="C308" s="61"/>
    </row>
    <row r="309" spans="1:3" ht="25.5" customHeight="1">
      <c r="A309" s="62"/>
      <c r="B309" s="63"/>
      <c r="C309" s="61"/>
    </row>
    <row r="310" spans="1:3" ht="12.75" customHeight="1">
      <c r="A310" s="62"/>
      <c r="B310" s="63"/>
      <c r="C310" s="61"/>
    </row>
    <row r="311" spans="1:3" ht="38.25" customHeight="1">
      <c r="A311" s="62"/>
      <c r="B311" s="63"/>
      <c r="C311" s="61"/>
    </row>
    <row r="312" spans="1:3" ht="12.75" customHeight="1">
      <c r="A312" s="62"/>
      <c r="B312" s="63"/>
      <c r="C312" s="61"/>
    </row>
    <row r="313" spans="1:3" ht="12.75" customHeight="1">
      <c r="A313" s="62"/>
      <c r="B313" s="63"/>
      <c r="C313" s="61"/>
    </row>
    <row r="314" spans="1:3" ht="12.75" customHeight="1">
      <c r="A314" s="62"/>
      <c r="B314" s="63"/>
      <c r="C314" s="61"/>
    </row>
    <row r="315" spans="1:3" ht="12.75" customHeight="1">
      <c r="A315" s="62"/>
      <c r="B315" s="63"/>
      <c r="C315" s="61"/>
    </row>
    <row r="316" spans="1:3" ht="12.75" customHeight="1">
      <c r="A316" s="62"/>
      <c r="B316" s="63"/>
      <c r="C316" s="61"/>
    </row>
    <row r="317" spans="1:3" ht="25.5" customHeight="1">
      <c r="A317" s="62"/>
      <c r="B317" s="63"/>
      <c r="C317" s="61"/>
    </row>
    <row r="318" spans="1:3" ht="25.5" customHeight="1">
      <c r="A318" s="62"/>
      <c r="B318" s="63"/>
      <c r="C318" s="61"/>
    </row>
    <row r="319" spans="1:3" ht="25.5" customHeight="1">
      <c r="A319" s="62"/>
      <c r="B319" s="63"/>
      <c r="C319" s="61"/>
    </row>
    <row r="320" spans="1:3" ht="25.5" customHeight="1">
      <c r="A320" s="62"/>
      <c r="B320" s="63"/>
      <c r="C320" s="61"/>
    </row>
    <row r="321" spans="1:3" ht="38.25" customHeight="1">
      <c r="A321" s="62"/>
      <c r="B321" s="63"/>
      <c r="C321" s="61"/>
    </row>
    <row r="322" spans="1:3" ht="12.75" customHeight="1">
      <c r="A322" s="62"/>
      <c r="B322" s="63"/>
      <c r="C322" s="61"/>
    </row>
    <row r="323" spans="1:3" ht="12.75" customHeight="1">
      <c r="A323" s="62"/>
      <c r="B323" s="63"/>
      <c r="C323" s="61"/>
    </row>
    <row r="324" spans="1:3" ht="25.5" customHeight="1">
      <c r="A324" s="62"/>
      <c r="B324" s="63"/>
      <c r="C324" s="61"/>
    </row>
    <row r="325" spans="1:3" ht="38.25" customHeight="1">
      <c r="A325" s="62"/>
      <c r="B325" s="63"/>
      <c r="C325" s="61"/>
    </row>
    <row r="326" spans="1:3" ht="25.5" customHeight="1">
      <c r="A326" s="62"/>
      <c r="B326" s="63"/>
      <c r="C326" s="61"/>
    </row>
    <row r="327" spans="1:3" ht="25.5" customHeight="1">
      <c r="A327" s="62"/>
      <c r="B327" s="63"/>
      <c r="C327" s="61"/>
    </row>
    <row r="328" spans="1:3" ht="25.5" customHeight="1">
      <c r="A328" s="62"/>
      <c r="B328" s="63"/>
      <c r="C328" s="61"/>
    </row>
    <row r="329" spans="1:3" ht="12.75" customHeight="1">
      <c r="A329" s="62"/>
      <c r="B329" s="63"/>
      <c r="C329" s="61"/>
    </row>
    <row r="330" spans="1:3" ht="12.75" customHeight="1">
      <c r="A330" s="62"/>
      <c r="B330" s="63"/>
      <c r="C330" s="61"/>
    </row>
    <row r="331" spans="1:3" ht="12.75" customHeight="1">
      <c r="A331" s="62"/>
      <c r="B331" s="63"/>
      <c r="C331" s="61"/>
    </row>
    <row r="332" spans="1:3" ht="12.75" customHeight="1">
      <c r="A332" s="62"/>
      <c r="B332" s="63"/>
      <c r="C332" s="61"/>
    </row>
    <row r="333" spans="1:3" ht="12.75" customHeight="1">
      <c r="A333" s="62"/>
      <c r="B333" s="63"/>
      <c r="C333" s="61"/>
    </row>
    <row r="334" spans="1:3" ht="25.5" customHeight="1">
      <c r="A334" s="62"/>
      <c r="B334" s="63"/>
      <c r="C334" s="61"/>
    </row>
    <row r="335" spans="1:3" ht="38.25" customHeight="1">
      <c r="A335" s="62"/>
      <c r="B335" s="63"/>
      <c r="C335" s="61"/>
    </row>
    <row r="336" spans="1:3" ht="38.25" customHeight="1">
      <c r="A336" s="62"/>
      <c r="B336" s="63"/>
      <c r="C336" s="61"/>
    </row>
    <row r="337" spans="1:3" ht="12.75" customHeight="1">
      <c r="A337" s="62"/>
      <c r="B337" s="63"/>
      <c r="C337" s="61"/>
    </row>
    <row r="338" spans="1:3" ht="12.75" customHeight="1">
      <c r="A338" s="62"/>
      <c r="B338" s="63"/>
      <c r="C338" s="61"/>
    </row>
    <row r="339" spans="1:3" ht="25.5" customHeight="1">
      <c r="A339" s="62"/>
      <c r="B339" s="63"/>
      <c r="C339" s="61"/>
    </row>
    <row r="340" spans="1:3" ht="38.25" customHeight="1">
      <c r="A340" s="62"/>
      <c r="B340" s="63"/>
      <c r="C340" s="61"/>
    </row>
    <row r="341" spans="1:3" ht="12.75" customHeight="1">
      <c r="A341" s="62"/>
      <c r="B341" s="63"/>
      <c r="C341" s="61"/>
    </row>
    <row r="342" spans="1:3" ht="12.75" customHeight="1">
      <c r="A342" s="62"/>
      <c r="B342" s="63"/>
      <c r="C342" s="61"/>
    </row>
    <row r="343" spans="1:3" ht="25.5" customHeight="1">
      <c r="A343" s="62"/>
      <c r="B343" s="63"/>
      <c r="C343" s="61"/>
    </row>
    <row r="344" spans="1:3" ht="12.75" customHeight="1">
      <c r="A344" s="62"/>
      <c r="B344" s="63"/>
      <c r="C344" s="61"/>
    </row>
    <row r="345" spans="1:3" ht="25.5" customHeight="1">
      <c r="A345" s="62"/>
      <c r="B345" s="63"/>
      <c r="C345" s="61"/>
    </row>
    <row r="346" spans="1:3" ht="25.5" customHeight="1">
      <c r="A346" s="62"/>
      <c r="B346" s="63"/>
      <c r="C346" s="61"/>
    </row>
    <row r="347" spans="1:3" ht="25.5" customHeight="1">
      <c r="A347" s="62"/>
      <c r="B347" s="63"/>
      <c r="C347" s="61"/>
    </row>
    <row r="348" spans="1:3" ht="25.5" customHeight="1">
      <c r="A348" s="62"/>
      <c r="B348" s="63"/>
      <c r="C348" s="61"/>
    </row>
    <row r="349" spans="1:3" ht="25.5" customHeight="1">
      <c r="A349" s="62"/>
      <c r="B349" s="63"/>
      <c r="C349" s="61"/>
    </row>
    <row r="350" spans="1:3" ht="25.5" customHeight="1">
      <c r="A350" s="62"/>
      <c r="B350" s="63"/>
      <c r="C350" s="61"/>
    </row>
    <row r="351" spans="1:3" ht="25.5" customHeight="1">
      <c r="A351" s="62"/>
      <c r="B351" s="63"/>
      <c r="C351" s="61"/>
    </row>
    <row r="352" spans="1:3" ht="25.5" customHeight="1">
      <c r="A352" s="62"/>
      <c r="B352" s="63"/>
      <c r="C352" s="61"/>
    </row>
    <row r="353" spans="1:3" ht="25.5" customHeight="1">
      <c r="A353" s="62"/>
      <c r="B353" s="63"/>
      <c r="C353" s="61"/>
    </row>
    <row r="354" spans="1:3" ht="25.5" customHeight="1">
      <c r="A354" s="62"/>
      <c r="B354" s="63"/>
      <c r="C354" s="61"/>
    </row>
    <row r="355" spans="1:3" ht="25.5" customHeight="1">
      <c r="A355" s="62"/>
      <c r="B355" s="63"/>
      <c r="C355" s="61"/>
    </row>
    <row r="356" spans="1:3" ht="25.5" customHeight="1">
      <c r="A356" s="62"/>
      <c r="B356" s="63"/>
      <c r="C356" s="61"/>
    </row>
    <row r="357" spans="1:3" ht="25.5" customHeight="1">
      <c r="A357" s="62"/>
      <c r="B357" s="63"/>
      <c r="C357" s="61"/>
    </row>
    <row r="358" spans="1:3" ht="25.5" customHeight="1">
      <c r="A358" s="62"/>
      <c r="B358" s="63"/>
      <c r="C358" s="61"/>
    </row>
    <row r="359" spans="1:3" ht="25.5" customHeight="1">
      <c r="A359" s="62"/>
      <c r="B359" s="63"/>
      <c r="C359" s="61"/>
    </row>
    <row r="360" spans="1:3" ht="25.5" customHeight="1">
      <c r="A360" s="62"/>
      <c r="B360" s="63"/>
      <c r="C360" s="61"/>
    </row>
    <row r="361" spans="1:3" ht="25.5" customHeight="1">
      <c r="A361" s="62"/>
      <c r="B361" s="63"/>
      <c r="C361" s="61"/>
    </row>
    <row r="362" spans="1:3" ht="25.5" customHeight="1">
      <c r="A362" s="62"/>
      <c r="B362" s="63"/>
      <c r="C362" s="61"/>
    </row>
    <row r="363" spans="1:3" ht="25.5" customHeight="1">
      <c r="A363" s="62"/>
      <c r="B363" s="63"/>
      <c r="C363" s="61"/>
    </row>
    <row r="364" spans="1:3" ht="25.5" customHeight="1">
      <c r="A364" s="62"/>
      <c r="B364" s="63"/>
      <c r="C364" s="61"/>
    </row>
    <row r="365" spans="1:3" ht="25.5" customHeight="1">
      <c r="A365" s="62"/>
      <c r="B365" s="63"/>
      <c r="C365" s="61"/>
    </row>
    <row r="366" spans="1:3" ht="25.5" customHeight="1">
      <c r="A366" s="62"/>
      <c r="B366" s="63"/>
      <c r="C366" s="61"/>
    </row>
    <row r="367" spans="1:3" ht="25.5" customHeight="1">
      <c r="A367" s="62"/>
      <c r="B367" s="63"/>
      <c r="C367" s="61"/>
    </row>
    <row r="368" spans="1:3" ht="25.5" customHeight="1">
      <c r="A368" s="62"/>
      <c r="B368" s="63"/>
      <c r="C368" s="61"/>
    </row>
    <row r="369" spans="1:3" ht="25.5" customHeight="1">
      <c r="A369" s="62"/>
      <c r="B369" s="63"/>
      <c r="C369" s="61"/>
    </row>
    <row r="370" spans="1:3" ht="25.5" customHeight="1">
      <c r="A370" s="62"/>
      <c r="B370" s="63"/>
      <c r="C370" s="61"/>
    </row>
    <row r="371" spans="1:3" ht="25.5" customHeight="1">
      <c r="A371" s="62"/>
      <c r="B371" s="63"/>
      <c r="C371" s="61"/>
    </row>
    <row r="372" spans="1:3" ht="25.5" customHeight="1">
      <c r="A372" s="62"/>
      <c r="B372" s="63"/>
      <c r="C372" s="61"/>
    </row>
    <row r="373" spans="1:3" ht="38.25" customHeight="1">
      <c r="A373" s="62"/>
      <c r="B373" s="63"/>
      <c r="C373" s="61"/>
    </row>
    <row r="374" spans="1:3" ht="12.75" customHeight="1">
      <c r="A374" s="62"/>
      <c r="B374" s="63"/>
      <c r="C374" s="61"/>
    </row>
    <row r="375" spans="1:3" ht="38.25" customHeight="1">
      <c r="A375" s="62"/>
      <c r="B375" s="63"/>
      <c r="C375" s="61"/>
    </row>
    <row r="376" spans="1:3" ht="12.75" customHeight="1">
      <c r="A376" s="62"/>
      <c r="B376" s="63"/>
      <c r="C376" s="61"/>
    </row>
    <row r="377" spans="1:3" ht="38.25" customHeight="1">
      <c r="A377" s="62"/>
      <c r="B377" s="63"/>
      <c r="C377" s="61"/>
    </row>
    <row r="378" spans="1:3" ht="12.75" customHeight="1">
      <c r="A378" s="62"/>
      <c r="B378" s="63"/>
      <c r="C378" s="61"/>
    </row>
    <row r="379" spans="1:3" ht="38.25" customHeight="1">
      <c r="A379" s="62"/>
      <c r="B379" s="63"/>
      <c r="C379" s="61"/>
    </row>
    <row r="380" spans="1:3" ht="12.75" customHeight="1">
      <c r="A380" s="62"/>
      <c r="B380" s="63"/>
      <c r="C380" s="61"/>
    </row>
    <row r="381" spans="1:3" ht="38.25" customHeight="1">
      <c r="A381" s="62"/>
      <c r="B381" s="63"/>
      <c r="C381" s="61"/>
    </row>
    <row r="382" spans="1:3" ht="12.75" customHeight="1">
      <c r="A382" s="62"/>
      <c r="B382" s="63"/>
      <c r="C382" s="61"/>
    </row>
    <row r="383" spans="1:3" ht="38.25" customHeight="1">
      <c r="A383" s="62"/>
      <c r="B383" s="63"/>
      <c r="C383" s="61"/>
    </row>
    <row r="384" spans="1:3" ht="12.75" customHeight="1">
      <c r="A384" s="62"/>
      <c r="B384" s="63"/>
      <c r="C384" s="61"/>
    </row>
    <row r="385" spans="1:3" ht="38.25" customHeight="1">
      <c r="A385" s="62"/>
      <c r="B385" s="63"/>
      <c r="C385" s="61"/>
    </row>
    <row r="386" spans="1:3" ht="12.75" customHeight="1">
      <c r="A386" s="62"/>
      <c r="B386" s="63"/>
      <c r="C386" s="61"/>
    </row>
    <row r="387" spans="1:3" ht="38.25" customHeight="1">
      <c r="A387" s="62"/>
      <c r="B387" s="63"/>
      <c r="C387" s="61"/>
    </row>
    <row r="388" spans="1:3" ht="12.75" customHeight="1">
      <c r="A388" s="62"/>
      <c r="B388" s="63"/>
      <c r="C388" s="61"/>
    </row>
    <row r="389" spans="1:3" ht="38.25" customHeight="1">
      <c r="A389" s="62"/>
      <c r="B389" s="63"/>
      <c r="C389" s="61"/>
    </row>
    <row r="390" spans="1:3" ht="12.75" customHeight="1">
      <c r="A390" s="62"/>
      <c r="B390" s="63"/>
      <c r="C390" s="61"/>
    </row>
    <row r="391" spans="1:3" ht="38.25" customHeight="1">
      <c r="A391" s="62"/>
      <c r="B391" s="63"/>
      <c r="C391" s="61"/>
    </row>
    <row r="392" spans="1:3" ht="12.75" customHeight="1">
      <c r="A392" s="62"/>
      <c r="B392" s="63"/>
      <c r="C392" s="61"/>
    </row>
    <row r="393" spans="1:3" ht="38.25" customHeight="1">
      <c r="A393" s="62"/>
      <c r="B393" s="63"/>
      <c r="C393" s="61"/>
    </row>
    <row r="394" spans="1:3" ht="12.75" customHeight="1">
      <c r="A394" s="62"/>
      <c r="B394" s="63"/>
      <c r="C394" s="61"/>
    </row>
    <row r="395" spans="1:3" ht="38.25" customHeight="1">
      <c r="A395" s="62"/>
      <c r="B395" s="63"/>
      <c r="C395" s="61"/>
    </row>
    <row r="396" spans="1:3" ht="12.75" customHeight="1">
      <c r="A396" s="62"/>
      <c r="B396" s="63"/>
      <c r="C396" s="61"/>
    </row>
    <row r="397" spans="1:3" ht="51" customHeight="1">
      <c r="A397" s="62"/>
      <c r="B397" s="63"/>
      <c r="C397" s="61"/>
    </row>
    <row r="398" spans="1:3" ht="12.75" customHeight="1">
      <c r="A398" s="62"/>
      <c r="B398" s="63"/>
      <c r="C398" s="61"/>
    </row>
    <row r="399" spans="1:3" ht="25.5" customHeight="1">
      <c r="A399" s="62"/>
      <c r="B399" s="63"/>
      <c r="C399" s="61"/>
    </row>
    <row r="400" spans="1:3" ht="12.75" customHeight="1">
      <c r="A400" s="62"/>
      <c r="B400" s="63"/>
      <c r="C400" s="61"/>
    </row>
    <row r="401" spans="1:3" ht="12.75" customHeight="1">
      <c r="A401" s="62"/>
      <c r="B401" s="63"/>
      <c r="C401" s="61"/>
    </row>
    <row r="402" spans="1:3" ht="12.75" customHeight="1">
      <c r="A402" s="62"/>
      <c r="B402" s="63"/>
      <c r="C402" s="61"/>
    </row>
    <row r="403" spans="1:3" ht="51" customHeight="1">
      <c r="A403" s="62"/>
      <c r="B403" s="63"/>
      <c r="C403" s="61"/>
    </row>
    <row r="404" spans="1:3" ht="12.75" customHeight="1">
      <c r="A404" s="62"/>
      <c r="B404" s="63"/>
      <c r="C404" s="61"/>
    </row>
    <row r="405" spans="1:3" ht="25.5" customHeight="1">
      <c r="A405" s="62"/>
      <c r="B405" s="63"/>
      <c r="C405" s="61"/>
    </row>
    <row r="406" spans="1:3" ht="12.75" customHeight="1">
      <c r="A406" s="62"/>
      <c r="B406" s="63"/>
      <c r="C406" s="61"/>
    </row>
    <row r="407" spans="1:3" ht="12.75" customHeight="1">
      <c r="A407" s="62"/>
      <c r="B407" s="63"/>
      <c r="C407" s="61"/>
    </row>
    <row r="408" spans="1:3" ht="12.75" customHeight="1">
      <c r="A408" s="62"/>
      <c r="B408" s="63"/>
      <c r="C408" s="61"/>
    </row>
    <row r="409" spans="1:3" ht="51" customHeight="1">
      <c r="A409" s="62"/>
      <c r="B409" s="63"/>
      <c r="C409" s="61"/>
    </row>
    <row r="410" spans="1:3" ht="12.75" customHeight="1">
      <c r="A410" s="62"/>
      <c r="B410" s="63"/>
      <c r="C410" s="61"/>
    </row>
    <row r="411" spans="1:3" ht="25.5" customHeight="1">
      <c r="A411" s="62"/>
      <c r="B411" s="63"/>
      <c r="C411" s="61"/>
    </row>
    <row r="412" spans="1:3" ht="12.75" customHeight="1">
      <c r="A412" s="62"/>
      <c r="B412" s="63"/>
      <c r="C412" s="61"/>
    </row>
    <row r="413" spans="1:3" ht="12.75" customHeight="1">
      <c r="A413" s="62"/>
      <c r="B413" s="63"/>
      <c r="C413" s="61"/>
    </row>
    <row r="414" spans="1:3" ht="12.75" customHeight="1">
      <c r="A414" s="62"/>
      <c r="B414" s="63"/>
      <c r="C414" s="61"/>
    </row>
    <row r="415" spans="1:3" ht="51" customHeight="1">
      <c r="A415" s="62"/>
      <c r="B415" s="63"/>
      <c r="C415" s="61"/>
    </row>
    <row r="416" spans="1:3" ht="12.75" customHeight="1">
      <c r="A416" s="62"/>
      <c r="B416" s="63"/>
      <c r="C416" s="61"/>
    </row>
    <row r="417" spans="1:3" ht="25.5" customHeight="1">
      <c r="A417" s="62"/>
      <c r="B417" s="63"/>
      <c r="C417" s="61"/>
    </row>
    <row r="418" spans="1:3" ht="12.75" customHeight="1">
      <c r="A418" s="62"/>
      <c r="B418" s="63"/>
      <c r="C418" s="61"/>
    </row>
    <row r="419" spans="1:3" ht="12.75" customHeight="1">
      <c r="A419" s="62"/>
      <c r="B419" s="63"/>
      <c r="C419" s="61"/>
    </row>
    <row r="420" spans="1:3" ht="12.75" customHeight="1">
      <c r="A420" s="62"/>
      <c r="B420" s="63"/>
      <c r="C420" s="61"/>
    </row>
    <row r="421" spans="1:3" ht="51" customHeight="1">
      <c r="A421" s="62"/>
      <c r="B421" s="63"/>
      <c r="C421" s="61"/>
    </row>
    <row r="422" spans="1:3" ht="12.75" customHeight="1">
      <c r="A422" s="62"/>
      <c r="B422" s="63"/>
      <c r="C422" s="61"/>
    </row>
    <row r="423" spans="1:3" ht="25.5" customHeight="1">
      <c r="A423" s="62"/>
      <c r="B423" s="63"/>
      <c r="C423" s="61"/>
    </row>
    <row r="424" spans="1:3" ht="12.75" customHeight="1">
      <c r="A424" s="62"/>
      <c r="B424" s="63"/>
      <c r="C424" s="61"/>
    </row>
    <row r="425" spans="1:3" ht="12.75" customHeight="1">
      <c r="A425" s="62"/>
      <c r="B425" s="63"/>
      <c r="C425" s="61"/>
    </row>
    <row r="426" spans="1:3" ht="12.75" customHeight="1">
      <c r="A426" s="62"/>
      <c r="B426" s="63"/>
      <c r="C426" s="61"/>
    </row>
    <row r="427" spans="1:3" ht="51" customHeight="1">
      <c r="A427" s="62"/>
      <c r="B427" s="63"/>
      <c r="C427" s="61"/>
    </row>
    <row r="428" spans="1:3" ht="12.75" customHeight="1">
      <c r="A428" s="62"/>
      <c r="B428" s="63"/>
      <c r="C428" s="61"/>
    </row>
    <row r="429" spans="1:3" ht="25.5" customHeight="1">
      <c r="A429" s="62"/>
      <c r="B429" s="63"/>
      <c r="C429" s="61"/>
    </row>
    <row r="430" spans="1:3" ht="12.75" customHeight="1">
      <c r="A430" s="62"/>
      <c r="B430" s="63"/>
      <c r="C430" s="61"/>
    </row>
    <row r="431" spans="1:3" ht="12.75" customHeight="1">
      <c r="A431" s="62"/>
      <c r="B431" s="63"/>
      <c r="C431" s="61"/>
    </row>
    <row r="432" spans="1:3" ht="12.75" customHeight="1">
      <c r="A432" s="62"/>
      <c r="B432" s="63"/>
      <c r="C432" s="61"/>
    </row>
    <row r="433" spans="1:3" ht="51" customHeight="1">
      <c r="A433" s="62"/>
      <c r="B433" s="63"/>
      <c r="C433" s="61"/>
    </row>
    <row r="434" spans="1:3" ht="12.75" customHeight="1">
      <c r="A434" s="62"/>
      <c r="B434" s="63"/>
      <c r="C434" s="61"/>
    </row>
    <row r="435" spans="1:3" ht="25.5" customHeight="1">
      <c r="A435" s="62"/>
      <c r="B435" s="63"/>
      <c r="C435" s="61"/>
    </row>
    <row r="436" spans="1:3" ht="12.75" customHeight="1">
      <c r="A436" s="62"/>
      <c r="B436" s="63"/>
      <c r="C436" s="61"/>
    </row>
    <row r="437" spans="1:3" ht="12.75" customHeight="1">
      <c r="A437" s="62"/>
      <c r="B437" s="63"/>
      <c r="C437" s="61"/>
    </row>
    <row r="438" spans="1:3" ht="51" customHeight="1">
      <c r="A438" s="62"/>
      <c r="B438" s="63"/>
      <c r="C438" s="61"/>
    </row>
    <row r="439" spans="1:3" ht="12.75" customHeight="1">
      <c r="A439" s="62"/>
      <c r="B439" s="63"/>
      <c r="C439" s="61"/>
    </row>
    <row r="440" spans="1:3" ht="25.5" customHeight="1">
      <c r="A440" s="62"/>
      <c r="B440" s="63"/>
      <c r="C440" s="61"/>
    </row>
    <row r="441" spans="1:3" ht="12.75" customHeight="1">
      <c r="A441" s="62"/>
      <c r="B441" s="63"/>
      <c r="C441" s="61"/>
    </row>
    <row r="442" spans="1:3" ht="12.75" customHeight="1">
      <c r="A442" s="62"/>
      <c r="B442" s="63"/>
      <c r="C442" s="61"/>
    </row>
    <row r="443" spans="1:3" ht="51" customHeight="1">
      <c r="A443" s="62"/>
      <c r="B443" s="63"/>
      <c r="C443" s="61"/>
    </row>
    <row r="444" spans="1:3" ht="12.75" customHeight="1">
      <c r="A444" s="62"/>
      <c r="B444" s="63"/>
      <c r="C444" s="61"/>
    </row>
    <row r="445" spans="1:3" ht="25.5" customHeight="1">
      <c r="A445" s="62"/>
      <c r="B445" s="63"/>
      <c r="C445" s="61"/>
    </row>
    <row r="446" spans="1:3" ht="12.75" customHeight="1">
      <c r="A446" s="62"/>
      <c r="B446" s="63"/>
      <c r="C446" s="61"/>
    </row>
    <row r="447" spans="1:3" ht="12.75" customHeight="1">
      <c r="A447" s="62"/>
      <c r="B447" s="63"/>
      <c r="C447" s="61"/>
    </row>
    <row r="448" spans="1:3" ht="12.75" customHeight="1">
      <c r="A448" s="62"/>
      <c r="B448" s="63"/>
      <c r="C448" s="61"/>
    </row>
    <row r="449" spans="1:3" ht="51" customHeight="1">
      <c r="A449" s="62"/>
      <c r="B449" s="63"/>
      <c r="C449" s="61"/>
    </row>
    <row r="450" spans="1:3" ht="12.75" customHeight="1">
      <c r="A450" s="62"/>
      <c r="B450" s="63"/>
      <c r="C450" s="61"/>
    </row>
    <row r="451" spans="1:3" ht="25.5" customHeight="1">
      <c r="A451" s="62"/>
      <c r="B451" s="63"/>
      <c r="C451" s="61"/>
    </row>
    <row r="452" spans="1:3" ht="12.75" customHeight="1">
      <c r="A452" s="62"/>
      <c r="B452" s="63"/>
      <c r="C452" s="61"/>
    </row>
    <row r="453" spans="1:3" ht="12.75" customHeight="1">
      <c r="A453" s="62"/>
      <c r="B453" s="63"/>
      <c r="C453" s="61"/>
    </row>
    <row r="454" spans="1:3" ht="12.75" customHeight="1">
      <c r="A454" s="62"/>
      <c r="B454" s="63"/>
      <c r="C454" s="61"/>
    </row>
    <row r="455" spans="1:3" ht="51" customHeight="1">
      <c r="A455" s="62"/>
      <c r="B455" s="63"/>
      <c r="C455" s="61"/>
    </row>
    <row r="456" spans="1:3" ht="12.75" customHeight="1">
      <c r="A456" s="62"/>
      <c r="B456" s="63"/>
      <c r="C456" s="61"/>
    </row>
    <row r="457" spans="1:3" ht="25.5" customHeight="1">
      <c r="A457" s="62"/>
      <c r="B457" s="63"/>
      <c r="C457" s="61"/>
    </row>
    <row r="458" spans="1:3" ht="12.75" customHeight="1">
      <c r="A458" s="62"/>
      <c r="B458" s="63"/>
      <c r="C458" s="61"/>
    </row>
    <row r="459" spans="1:3" ht="12.75" customHeight="1">
      <c r="A459" s="62"/>
      <c r="B459" s="63"/>
      <c r="C459" s="61"/>
    </row>
    <row r="460" spans="1:3" ht="25.5" customHeight="1">
      <c r="A460" s="62"/>
      <c r="B460" s="63"/>
      <c r="C460" s="61"/>
    </row>
    <row r="461" spans="1:3" ht="25.5" customHeight="1">
      <c r="A461" s="62"/>
      <c r="B461" s="63"/>
      <c r="C461" s="61"/>
    </row>
    <row r="462" spans="1:3" ht="25.5" customHeight="1">
      <c r="A462" s="62"/>
      <c r="B462" s="63"/>
      <c r="C462" s="61"/>
    </row>
    <row r="463" spans="1:3" ht="25.5" customHeight="1">
      <c r="A463" s="62"/>
      <c r="B463" s="63"/>
      <c r="C463" s="61"/>
    </row>
    <row r="464" spans="1:3" ht="25.5" customHeight="1">
      <c r="A464" s="62"/>
      <c r="B464" s="63"/>
      <c r="C464" s="61"/>
    </row>
    <row r="465" spans="1:3" ht="25.5" customHeight="1">
      <c r="A465" s="62"/>
      <c r="B465" s="63"/>
      <c r="C465" s="61"/>
    </row>
    <row r="466" spans="1:3" ht="25.5" customHeight="1">
      <c r="A466" s="62"/>
      <c r="B466" s="63"/>
      <c r="C466" s="61"/>
    </row>
    <row r="467" spans="1:3" ht="25.5" customHeight="1">
      <c r="A467" s="62"/>
      <c r="B467" s="63"/>
      <c r="C467" s="61"/>
    </row>
    <row r="468" spans="1:3" ht="12.75" customHeight="1">
      <c r="A468" s="62"/>
      <c r="B468" s="63"/>
      <c r="C468" s="61"/>
    </row>
    <row r="469" spans="1:3" ht="25.5" customHeight="1">
      <c r="A469" s="62"/>
      <c r="B469" s="63"/>
      <c r="C469" s="61"/>
    </row>
    <row r="470" spans="1:3" ht="25.5" customHeight="1">
      <c r="A470" s="62"/>
      <c r="B470" s="63"/>
      <c r="C470" s="61"/>
    </row>
    <row r="471" spans="1:3" ht="25.5" customHeight="1">
      <c r="A471" s="62"/>
      <c r="B471" s="63"/>
      <c r="C471" s="61"/>
    </row>
    <row r="472" spans="1:3" ht="25.5" customHeight="1">
      <c r="A472" s="62"/>
      <c r="B472" s="63"/>
      <c r="C472" s="61"/>
    </row>
    <row r="473" spans="1:3" ht="25.5" customHeight="1">
      <c r="A473" s="62"/>
      <c r="B473" s="63"/>
      <c r="C473" s="61"/>
    </row>
    <row r="474" spans="1:3" ht="25.5" customHeight="1">
      <c r="A474" s="62"/>
      <c r="B474" s="63"/>
      <c r="C474" s="61"/>
    </row>
    <row r="475" spans="1:3" ht="25.5" customHeight="1">
      <c r="A475" s="62"/>
      <c r="B475" s="63"/>
      <c r="C475" s="61"/>
    </row>
    <row r="476" spans="1:3" ht="25.5" customHeight="1">
      <c r="A476" s="62"/>
      <c r="B476" s="63"/>
      <c r="C476" s="61"/>
    </row>
    <row r="477" spans="1:3" ht="63.75" customHeight="1">
      <c r="A477" s="62"/>
      <c r="B477" s="63"/>
      <c r="C477" s="61"/>
    </row>
    <row r="478" spans="1:3" ht="12.75" customHeight="1">
      <c r="A478" s="62"/>
      <c r="B478" s="63"/>
      <c r="C478" s="61"/>
    </row>
    <row r="479" spans="1:3" ht="63.75" customHeight="1">
      <c r="A479" s="62"/>
      <c r="B479" s="63"/>
      <c r="C479" s="61"/>
    </row>
    <row r="480" spans="1:3" ht="12.75" customHeight="1">
      <c r="A480" s="62"/>
      <c r="B480" s="63"/>
      <c r="C480" s="61"/>
    </row>
    <row r="481" spans="1:3" ht="63.75" customHeight="1">
      <c r="A481" s="62"/>
      <c r="B481" s="63"/>
      <c r="C481" s="61"/>
    </row>
    <row r="482" spans="1:3" ht="12.75" customHeight="1">
      <c r="A482" s="62"/>
      <c r="B482" s="63"/>
      <c r="C482" s="61"/>
    </row>
    <row r="483" spans="1:3" ht="63.75" customHeight="1">
      <c r="A483" s="62"/>
      <c r="B483" s="63"/>
      <c r="C483" s="61"/>
    </row>
    <row r="484" spans="1:3" ht="12.75" customHeight="1">
      <c r="A484" s="62"/>
      <c r="B484" s="63"/>
      <c r="C484" s="61"/>
    </row>
    <row r="485" spans="1:3" ht="63.75" customHeight="1">
      <c r="A485" s="62"/>
      <c r="B485" s="63"/>
      <c r="C485" s="61"/>
    </row>
    <row r="486" spans="1:3" ht="12.75" customHeight="1">
      <c r="A486" s="62"/>
      <c r="B486" s="63"/>
      <c r="C486" s="61"/>
    </row>
    <row r="487" spans="1:3" ht="63.75" customHeight="1">
      <c r="A487" s="62"/>
      <c r="B487" s="63"/>
      <c r="C487" s="61"/>
    </row>
    <row r="488" spans="1:3" ht="12.75" customHeight="1">
      <c r="A488" s="62"/>
      <c r="B488" s="63"/>
      <c r="C488" s="61"/>
    </row>
    <row r="489" spans="1:3" ht="63.75" customHeight="1">
      <c r="A489" s="62"/>
      <c r="B489" s="63"/>
      <c r="C489" s="61"/>
    </row>
    <row r="490" spans="1:3" ht="12.75" customHeight="1">
      <c r="A490" s="62"/>
      <c r="B490" s="63"/>
      <c r="C490" s="61"/>
    </row>
    <row r="491" spans="1:3" ht="63.75" customHeight="1">
      <c r="A491" s="62"/>
      <c r="B491" s="63"/>
      <c r="C491" s="61"/>
    </row>
    <row r="492" spans="1:3" ht="12.75" customHeight="1">
      <c r="A492" s="62"/>
      <c r="B492" s="63"/>
      <c r="C492" s="61"/>
    </row>
    <row r="493" spans="1:3" ht="63.75" customHeight="1">
      <c r="A493" s="62"/>
      <c r="B493" s="63"/>
      <c r="C493" s="61"/>
    </row>
    <row r="494" spans="1:3" ht="12.75" customHeight="1">
      <c r="A494" s="62"/>
      <c r="B494" s="63"/>
      <c r="C494" s="61"/>
    </row>
    <row r="495" spans="1:3" ht="63.75" customHeight="1">
      <c r="A495" s="62"/>
      <c r="B495" s="63"/>
      <c r="C495" s="61"/>
    </row>
    <row r="496" spans="1:3" ht="12.75" customHeight="1">
      <c r="A496" s="62"/>
      <c r="B496" s="63"/>
      <c r="C496" s="61"/>
    </row>
    <row r="497" spans="1:3" ht="63.75" customHeight="1">
      <c r="A497" s="62"/>
      <c r="B497" s="63"/>
      <c r="C497" s="61"/>
    </row>
    <row r="498" spans="1:3" ht="12.75" customHeight="1">
      <c r="A498" s="62"/>
      <c r="B498" s="63"/>
      <c r="C498" s="61"/>
    </row>
    <row r="499" spans="1:3" ht="63.75" customHeight="1">
      <c r="A499" s="62"/>
      <c r="B499" s="63"/>
      <c r="C499" s="61"/>
    </row>
    <row r="500" spans="1:3" ht="12.75" customHeight="1">
      <c r="A500" s="62"/>
      <c r="B500" s="63"/>
      <c r="C500" s="61"/>
    </row>
    <row r="501" spans="1:3" ht="63.75" customHeight="1">
      <c r="A501" s="62"/>
      <c r="B501" s="63"/>
      <c r="C501" s="61"/>
    </row>
    <row r="502" spans="1:3" ht="12.75" customHeight="1">
      <c r="A502" s="62"/>
      <c r="B502" s="63"/>
      <c r="C502" s="61"/>
    </row>
    <row r="503" spans="1:3" ht="63.75" customHeight="1">
      <c r="A503" s="62"/>
      <c r="B503" s="63"/>
      <c r="C503" s="61"/>
    </row>
    <row r="504" spans="1:3" ht="12.75" customHeight="1">
      <c r="A504" s="62"/>
      <c r="B504" s="63"/>
      <c r="C504" s="61"/>
    </row>
    <row r="505" spans="1:3" ht="63.75" customHeight="1">
      <c r="A505" s="62"/>
      <c r="B505" s="63"/>
      <c r="C505" s="61"/>
    </row>
    <row r="506" spans="1:3" ht="12.75" customHeight="1">
      <c r="A506" s="62"/>
      <c r="B506" s="63"/>
      <c r="C506" s="61"/>
    </row>
    <row r="507" spans="1:3" ht="25.5" customHeight="1">
      <c r="A507" s="62"/>
      <c r="B507" s="63"/>
      <c r="C507" s="61"/>
    </row>
    <row r="508" spans="1:3" ht="25.5" customHeight="1">
      <c r="A508" s="62"/>
      <c r="B508" s="63"/>
      <c r="C508" s="61"/>
    </row>
    <row r="509" spans="1:3" ht="25.5" customHeight="1">
      <c r="A509" s="62"/>
      <c r="B509" s="63"/>
      <c r="C509" s="61"/>
    </row>
    <row r="510" spans="1:3" ht="12.75" customHeight="1">
      <c r="A510" s="62"/>
      <c r="B510" s="63"/>
      <c r="C510" s="61"/>
    </row>
    <row r="511" spans="1:3" ht="12.75" customHeight="1">
      <c r="A511" s="62"/>
      <c r="B511" s="63"/>
      <c r="C511" s="61"/>
    </row>
    <row r="512" spans="1:3" ht="12.75" customHeight="1">
      <c r="A512" s="62"/>
      <c r="B512" s="63"/>
      <c r="C512" s="61"/>
    </row>
    <row r="513" spans="1:3" ht="12.75" customHeight="1">
      <c r="A513" s="62"/>
      <c r="B513" s="63"/>
      <c r="C513" s="61"/>
    </row>
    <row r="514" spans="1:3" ht="25.5" customHeight="1">
      <c r="A514" s="62"/>
      <c r="B514" s="63"/>
      <c r="C514" s="61"/>
    </row>
    <row r="515" spans="1:3" ht="12.75" customHeight="1">
      <c r="A515" s="62"/>
      <c r="B515" s="63"/>
      <c r="C515" s="61"/>
    </row>
    <row r="516" spans="1:3" ht="12.75" customHeight="1">
      <c r="A516" s="62"/>
      <c r="B516" s="63"/>
      <c r="C516" s="61"/>
    </row>
    <row r="517" spans="1:3" ht="12.75" customHeight="1">
      <c r="A517" s="62"/>
      <c r="B517" s="63"/>
      <c r="C517" s="61"/>
    </row>
    <row r="518" spans="1:3" ht="38.25" customHeight="1">
      <c r="A518" s="62"/>
      <c r="B518" s="63"/>
      <c r="C518" s="61"/>
    </row>
    <row r="519" spans="1:3" ht="12.75" customHeight="1">
      <c r="A519" s="62"/>
      <c r="B519" s="63"/>
      <c r="C519" s="61"/>
    </row>
    <row r="520" spans="1:3" ht="12.75" customHeight="1">
      <c r="A520" s="62"/>
      <c r="B520" s="63"/>
      <c r="C520" s="61"/>
    </row>
    <row r="521" spans="1:3" ht="38.25" customHeight="1">
      <c r="A521" s="62"/>
      <c r="B521" s="63"/>
      <c r="C521" s="61"/>
    </row>
    <row r="522" spans="1:3" ht="12.75" customHeight="1">
      <c r="A522" s="62"/>
      <c r="B522" s="63"/>
      <c r="C522" s="61"/>
    </row>
    <row r="523" spans="1:3" ht="38.25" customHeight="1">
      <c r="A523" s="62"/>
      <c r="B523" s="63"/>
      <c r="C523" s="61"/>
    </row>
    <row r="524" spans="1:3" ht="12.75" customHeight="1">
      <c r="A524" s="62"/>
      <c r="B524" s="63"/>
      <c r="C524" s="61"/>
    </row>
    <row r="525" spans="1:3" ht="25.5" customHeight="1">
      <c r="A525" s="62"/>
      <c r="B525" s="63"/>
      <c r="C525" s="61"/>
    </row>
    <row r="526" spans="1:3" ht="12.75" customHeight="1">
      <c r="A526" s="62"/>
      <c r="B526" s="63"/>
      <c r="C526" s="61"/>
    </row>
    <row r="527" spans="1:3" ht="25.5" customHeight="1">
      <c r="A527" s="62"/>
      <c r="B527" s="63"/>
      <c r="C527" s="61"/>
    </row>
    <row r="528" spans="1:3" ht="12.75" customHeight="1">
      <c r="A528" s="62"/>
      <c r="B528" s="63"/>
      <c r="C528" s="61"/>
    </row>
    <row r="529" spans="1:3" ht="25.5" customHeight="1">
      <c r="A529" s="62"/>
      <c r="B529" s="63"/>
      <c r="C529" s="61"/>
    </row>
    <row r="530" spans="1:3" ht="12.75" customHeight="1">
      <c r="A530" s="62"/>
      <c r="B530" s="63"/>
      <c r="C530" s="61"/>
    </row>
    <row r="531" spans="1:3" ht="25.5" customHeight="1">
      <c r="A531" s="62"/>
      <c r="B531" s="63"/>
      <c r="C531" s="61"/>
    </row>
    <row r="532" spans="1:3" ht="12.75" customHeight="1">
      <c r="A532" s="62"/>
      <c r="B532" s="63"/>
      <c r="C532" s="61"/>
    </row>
    <row r="533" spans="1:3" ht="12.75" customHeight="1">
      <c r="A533" s="62"/>
      <c r="B533" s="63"/>
      <c r="C533" s="61"/>
    </row>
    <row r="534" spans="1:3" ht="12.75" customHeight="1">
      <c r="A534" s="62"/>
      <c r="B534" s="63"/>
      <c r="C534" s="61"/>
    </row>
    <row r="535" spans="1:3" ht="12.75" customHeight="1">
      <c r="A535" s="62"/>
      <c r="B535" s="63"/>
      <c r="C535" s="61"/>
    </row>
    <row r="536" spans="1:3" ht="51" customHeight="1">
      <c r="A536" s="62"/>
      <c r="B536" s="63"/>
      <c r="C536" s="61"/>
    </row>
    <row r="537" spans="1:3" ht="12.75" customHeight="1">
      <c r="A537" s="62"/>
      <c r="B537" s="63"/>
      <c r="C537" s="61"/>
    </row>
    <row r="538" spans="1:3" ht="25.5" customHeight="1">
      <c r="A538" s="62"/>
      <c r="B538" s="63"/>
      <c r="C538" s="61"/>
    </row>
    <row r="539" spans="1:3" ht="12.75" customHeight="1">
      <c r="A539" s="62"/>
      <c r="B539" s="63"/>
      <c r="C539" s="61"/>
    </row>
    <row r="540" spans="1:3" ht="12.75" customHeight="1">
      <c r="A540" s="62"/>
      <c r="B540" s="63"/>
      <c r="C540" s="61"/>
    </row>
    <row r="541" spans="1:3" ht="12.75" customHeight="1">
      <c r="A541" s="62"/>
      <c r="B541" s="63"/>
      <c r="C541" s="61"/>
    </row>
    <row r="542" spans="1:3" ht="51" customHeight="1">
      <c r="A542" s="62"/>
      <c r="B542" s="63"/>
      <c r="C542" s="61"/>
    </row>
    <row r="543" spans="1:3" ht="12.75" customHeight="1">
      <c r="A543" s="62"/>
      <c r="B543" s="63"/>
      <c r="C543" s="61"/>
    </row>
    <row r="544" spans="1:3" ht="25.5" customHeight="1">
      <c r="A544" s="62"/>
      <c r="B544" s="63"/>
      <c r="C544" s="61"/>
    </row>
    <row r="545" spans="1:3" ht="12.75" customHeight="1">
      <c r="A545" s="62"/>
      <c r="B545" s="63"/>
      <c r="C545" s="61"/>
    </row>
    <row r="546" spans="1:3" ht="25.5" customHeight="1">
      <c r="A546" s="62"/>
      <c r="B546" s="63"/>
      <c r="C546" s="61"/>
    </row>
    <row r="547" spans="1:3" ht="12.75" customHeight="1">
      <c r="A547" s="62"/>
      <c r="B547" s="63"/>
      <c r="C547" s="61"/>
    </row>
    <row r="548" spans="1:3" ht="12.75" customHeight="1">
      <c r="A548" s="62"/>
      <c r="B548" s="63"/>
      <c r="C548" s="61"/>
    </row>
    <row r="549" spans="1:3" ht="51" customHeight="1">
      <c r="A549" s="62"/>
      <c r="B549" s="63"/>
      <c r="C549" s="61"/>
    </row>
    <row r="550" spans="1:3" ht="12.75" customHeight="1">
      <c r="A550" s="62"/>
      <c r="B550" s="63"/>
      <c r="C550" s="61"/>
    </row>
    <row r="551" spans="1:3" ht="25.5" customHeight="1">
      <c r="A551" s="62"/>
      <c r="B551" s="63"/>
      <c r="C551" s="61"/>
    </row>
    <row r="552" spans="1:3" ht="12.75" customHeight="1">
      <c r="A552" s="62"/>
      <c r="B552" s="63"/>
      <c r="C552" s="61"/>
    </row>
    <row r="553" spans="1:3" ht="25.5" customHeight="1">
      <c r="A553" s="62"/>
      <c r="B553" s="63"/>
      <c r="C553" s="61"/>
    </row>
    <row r="554" spans="1:3" ht="12.75" customHeight="1">
      <c r="A554" s="62"/>
      <c r="B554" s="63"/>
      <c r="C554" s="61"/>
    </row>
    <row r="555" spans="1:3" ht="12.75" customHeight="1">
      <c r="A555" s="62"/>
      <c r="B555" s="63"/>
      <c r="C555" s="61"/>
    </row>
    <row r="556" spans="1:3" ht="25.5" customHeight="1">
      <c r="A556" s="62"/>
      <c r="B556" s="63"/>
      <c r="C556" s="61"/>
    </row>
    <row r="557" spans="1:3" ht="25.5" customHeight="1">
      <c r="A557" s="62"/>
      <c r="B557" s="63"/>
      <c r="C557" s="61"/>
    </row>
    <row r="558" spans="1:3" ht="12.75" customHeight="1">
      <c r="A558" s="62"/>
      <c r="B558" s="63"/>
      <c r="C558" s="61"/>
    </row>
    <row r="559" spans="1:3" ht="12.75" customHeight="1">
      <c r="A559" s="62"/>
      <c r="B559" s="63"/>
      <c r="C559" s="61"/>
    </row>
    <row r="560" spans="1:3" ht="12.75" customHeight="1">
      <c r="A560" s="62"/>
      <c r="B560" s="63"/>
      <c r="C560" s="61"/>
    </row>
    <row r="561" spans="1:3" ht="25.5" customHeight="1">
      <c r="A561" s="62"/>
      <c r="B561" s="63"/>
      <c r="C561" s="61"/>
    </row>
    <row r="562" spans="1:3" ht="12.75" customHeight="1">
      <c r="A562" s="62"/>
      <c r="B562" s="63"/>
      <c r="C562" s="61"/>
    </row>
    <row r="563" spans="1:3" ht="12.75" customHeight="1">
      <c r="A563" s="62"/>
      <c r="B563" s="63"/>
      <c r="C563" s="61"/>
    </row>
    <row r="564" spans="1:3" ht="38.25" customHeight="1">
      <c r="A564" s="62"/>
      <c r="B564" s="63"/>
      <c r="C564" s="61"/>
    </row>
    <row r="565" spans="1:3" ht="25.5" customHeight="1">
      <c r="A565" s="62"/>
      <c r="B565" s="63"/>
      <c r="C565" s="61"/>
    </row>
    <row r="566" spans="1:3" ht="51" customHeight="1">
      <c r="A566" s="62"/>
      <c r="B566" s="63"/>
      <c r="C566" s="61"/>
    </row>
    <row r="567" spans="1:3" ht="12.75" customHeight="1">
      <c r="A567" s="62"/>
      <c r="B567" s="63"/>
      <c r="C567" s="61"/>
    </row>
    <row r="568" spans="1:3" ht="25.5" customHeight="1">
      <c r="A568" s="62"/>
      <c r="B568" s="63"/>
      <c r="C568" s="61"/>
    </row>
    <row r="569" spans="1:3" ht="12.75" customHeight="1">
      <c r="A569" s="62"/>
      <c r="B569" s="63"/>
      <c r="C569" s="61"/>
    </row>
    <row r="570" spans="1:3" ht="12.75" customHeight="1">
      <c r="A570" s="62"/>
      <c r="B570" s="63"/>
      <c r="C570" s="61"/>
    </row>
    <row r="571" spans="1:3" ht="51" customHeight="1">
      <c r="A571" s="62"/>
      <c r="B571" s="63"/>
      <c r="C571" s="61"/>
    </row>
    <row r="572" spans="1:3" ht="12.75" customHeight="1">
      <c r="A572" s="62"/>
      <c r="B572" s="63"/>
      <c r="C572" s="61"/>
    </row>
    <row r="573" spans="1:3" ht="25.5" customHeight="1">
      <c r="A573" s="62"/>
      <c r="B573" s="63"/>
      <c r="C573" s="61"/>
    </row>
    <row r="574" spans="1:3" ht="12.75" customHeight="1">
      <c r="A574" s="62"/>
      <c r="B574" s="63"/>
      <c r="C574" s="61"/>
    </row>
    <row r="575" spans="1:3" ht="25.5" customHeight="1">
      <c r="A575" s="62"/>
      <c r="B575" s="63"/>
      <c r="C575" s="61"/>
    </row>
    <row r="576" spans="1:3" ht="12.75" customHeight="1">
      <c r="A576" s="62"/>
      <c r="B576" s="63"/>
      <c r="C576" s="61"/>
    </row>
    <row r="577" spans="1:3" ht="12.75" customHeight="1">
      <c r="A577" s="62"/>
      <c r="B577" s="63"/>
      <c r="C577" s="61"/>
    </row>
    <row r="578" spans="1:3" ht="12.75" customHeight="1">
      <c r="A578" s="62"/>
      <c r="B578" s="63"/>
      <c r="C578" s="61"/>
    </row>
    <row r="579" spans="1:3" ht="12.75" customHeight="1">
      <c r="A579" s="62"/>
      <c r="B579" s="63"/>
      <c r="C579" s="61"/>
    </row>
    <row r="580" spans="1:3" ht="12.75" customHeight="1">
      <c r="A580" s="62"/>
      <c r="B580" s="63"/>
      <c r="C580" s="61"/>
    </row>
    <row r="581" spans="1:3" ht="12.75" customHeight="1">
      <c r="A581" s="62"/>
      <c r="B581" s="63"/>
      <c r="C581" s="61"/>
    </row>
    <row r="582" spans="1:3" ht="12.75" customHeight="1">
      <c r="A582" s="62"/>
      <c r="B582" s="63"/>
      <c r="C582" s="61"/>
    </row>
    <row r="583" spans="1:3" ht="12.75" customHeight="1">
      <c r="A583" s="62"/>
      <c r="B583" s="63"/>
      <c r="C583" s="61"/>
    </row>
    <row r="584" spans="1:3" ht="12.75" customHeight="1">
      <c r="A584" s="62"/>
      <c r="B584" s="63"/>
      <c r="C584" s="61"/>
    </row>
    <row r="585" spans="1:3" ht="51" customHeight="1">
      <c r="A585" s="62"/>
      <c r="B585" s="63"/>
      <c r="C585" s="61"/>
    </row>
    <row r="586" spans="1:3" ht="12.75" customHeight="1">
      <c r="A586" s="62"/>
      <c r="B586" s="63"/>
      <c r="C586" s="61"/>
    </row>
    <row r="587" spans="1:3" ht="25.5" customHeight="1">
      <c r="A587" s="62"/>
      <c r="B587" s="63"/>
      <c r="C587" s="61"/>
    </row>
    <row r="588" spans="1:3" ht="12.75" customHeight="1">
      <c r="A588" s="62"/>
      <c r="B588" s="63"/>
      <c r="C588" s="61"/>
    </row>
    <row r="589" spans="1:3" ht="25.5" customHeight="1">
      <c r="A589" s="62"/>
      <c r="B589" s="63"/>
      <c r="C589" s="61"/>
    </row>
    <row r="590" spans="1:3" ht="12.75" customHeight="1">
      <c r="A590" s="62"/>
      <c r="B590" s="63"/>
      <c r="C590" s="61"/>
    </row>
    <row r="591" spans="1:3" ht="12.75" customHeight="1">
      <c r="A591" s="62"/>
      <c r="B591" s="63"/>
      <c r="C591" s="61"/>
    </row>
    <row r="592" spans="1:3" ht="12.75" customHeight="1">
      <c r="A592" s="62"/>
      <c r="B592" s="63"/>
      <c r="C592" s="61"/>
    </row>
    <row r="593" spans="1:3" ht="12.75" customHeight="1">
      <c r="A593" s="62"/>
      <c r="B593" s="63"/>
      <c r="C593" s="61"/>
    </row>
    <row r="594" spans="1:3" ht="12.75" customHeight="1">
      <c r="A594" s="62"/>
      <c r="B594" s="63"/>
      <c r="C594" s="61"/>
    </row>
    <row r="595" spans="1:3" ht="12.75" customHeight="1">
      <c r="A595" s="62"/>
      <c r="B595" s="63"/>
      <c r="C595" s="61"/>
    </row>
    <row r="596" spans="1:3" ht="25.5" customHeight="1">
      <c r="A596" s="62"/>
      <c r="B596" s="63"/>
      <c r="C596" s="61"/>
    </row>
    <row r="597" spans="1:3" ht="12.75" customHeight="1">
      <c r="A597" s="62"/>
      <c r="B597" s="63"/>
      <c r="C597" s="61"/>
    </row>
    <row r="598" spans="1:3" ht="12.75" customHeight="1">
      <c r="A598" s="62"/>
      <c r="B598" s="63"/>
      <c r="C598" s="61"/>
    </row>
    <row r="599" spans="1:3" ht="12.75" customHeight="1">
      <c r="A599" s="62"/>
      <c r="B599" s="63"/>
      <c r="C599" s="61"/>
    </row>
    <row r="600" spans="1:3" ht="12.75" customHeight="1">
      <c r="A600" s="62"/>
      <c r="B600" s="63"/>
      <c r="C600" s="61"/>
    </row>
    <row r="601" spans="1:3" ht="12.75" customHeight="1">
      <c r="A601" s="62"/>
      <c r="B601" s="63"/>
      <c r="C601" s="61"/>
    </row>
    <row r="602" spans="1:3" ht="12.75" customHeight="1">
      <c r="A602" s="62"/>
      <c r="B602" s="63"/>
      <c r="C602" s="61"/>
    </row>
    <row r="603" spans="1:3" ht="12.75" customHeight="1">
      <c r="A603" s="62"/>
      <c r="B603" s="63"/>
      <c r="C603" s="61"/>
    </row>
    <row r="604" spans="1:3" ht="51" customHeight="1">
      <c r="A604" s="62"/>
      <c r="B604" s="63"/>
      <c r="C604" s="61"/>
    </row>
    <row r="605" spans="1:3" ht="12.75" customHeight="1">
      <c r="A605" s="62"/>
      <c r="B605" s="63"/>
      <c r="C605" s="61"/>
    </row>
    <row r="606" spans="1:3" ht="12.75" customHeight="1">
      <c r="A606" s="62"/>
      <c r="B606" s="63"/>
      <c r="C606" s="61"/>
    </row>
    <row r="607" spans="1:3" ht="51" customHeight="1">
      <c r="A607" s="62"/>
      <c r="B607" s="63"/>
      <c r="C607" s="61"/>
    </row>
    <row r="608" spans="1:3" ht="12.75" customHeight="1">
      <c r="A608" s="62"/>
      <c r="B608" s="63"/>
      <c r="C608" s="61"/>
    </row>
    <row r="609" spans="1:3" ht="12.75" customHeight="1">
      <c r="A609" s="62"/>
      <c r="B609" s="63"/>
      <c r="C609" s="61"/>
    </row>
    <row r="610" spans="1:3" ht="25.5" customHeight="1">
      <c r="A610" s="62"/>
      <c r="B610" s="63"/>
      <c r="C610" s="61"/>
    </row>
    <row r="611" spans="1:3" ht="25.5" customHeight="1">
      <c r="A611" s="62"/>
      <c r="B611" s="63"/>
      <c r="C611" s="61"/>
    </row>
    <row r="612" spans="1:3" ht="12.75" customHeight="1">
      <c r="A612" s="62"/>
      <c r="B612" s="63"/>
      <c r="C612" s="61"/>
    </row>
    <row r="613" spans="1:3" ht="12.75" customHeight="1">
      <c r="A613" s="62"/>
      <c r="B613" s="63"/>
      <c r="C613" s="61"/>
    </row>
    <row r="614" spans="1:3" ht="12.75" customHeight="1">
      <c r="A614" s="62"/>
      <c r="B614" s="63"/>
      <c r="C614" s="61"/>
    </row>
    <row r="615" spans="1:3" ht="12.75" customHeight="1">
      <c r="A615" s="62"/>
      <c r="B615" s="63"/>
      <c r="C615" s="61"/>
    </row>
    <row r="616" spans="1:3" ht="12.75" customHeight="1">
      <c r="A616" s="62"/>
      <c r="B616" s="63"/>
      <c r="C616" s="61"/>
    </row>
    <row r="617" spans="1:3" ht="12.75" customHeight="1">
      <c r="A617" s="62"/>
      <c r="B617" s="63"/>
      <c r="C617" s="61"/>
    </row>
    <row r="618" spans="1:3" ht="25.5" customHeight="1">
      <c r="A618" s="62"/>
      <c r="B618" s="63"/>
      <c r="C618" s="61"/>
    </row>
    <row r="619" spans="1:3" ht="12.75" customHeight="1">
      <c r="A619" s="62"/>
      <c r="B619" s="63"/>
      <c r="C619" s="61"/>
    </row>
    <row r="620" spans="1:3" ht="12.75" customHeight="1">
      <c r="A620" s="62"/>
      <c r="B620" s="63"/>
      <c r="C620" s="61"/>
    </row>
    <row r="621" spans="1:3" ht="12.75" customHeight="1">
      <c r="A621" s="62"/>
      <c r="B621" s="63"/>
      <c r="C621" s="61"/>
    </row>
    <row r="622" spans="1:3" ht="12.75" customHeight="1">
      <c r="A622" s="62"/>
      <c r="B622" s="63"/>
      <c r="C622" s="61"/>
    </row>
    <row r="623" spans="1:3" ht="12.75" customHeight="1">
      <c r="A623" s="62"/>
      <c r="B623" s="63"/>
      <c r="C623" s="61"/>
    </row>
    <row r="624" spans="1:3" ht="12.75" customHeight="1">
      <c r="A624" s="62"/>
      <c r="B624" s="63"/>
      <c r="C624" s="61"/>
    </row>
    <row r="625" spans="1:3" ht="12.75" customHeight="1">
      <c r="A625" s="62"/>
      <c r="B625" s="63"/>
      <c r="C625" s="61"/>
    </row>
    <row r="626" spans="1:3" ht="25.5" customHeight="1">
      <c r="A626" s="62"/>
      <c r="B626" s="63"/>
      <c r="C626" s="61"/>
    </row>
    <row r="627" spans="1:3" ht="25.5" customHeight="1">
      <c r="A627" s="62"/>
      <c r="B627" s="63"/>
      <c r="C627" s="61"/>
    </row>
    <row r="628" spans="1:3" ht="12.75" customHeight="1">
      <c r="A628" s="62"/>
      <c r="B628" s="63"/>
      <c r="C628" s="61"/>
    </row>
    <row r="629" spans="1:3" ht="12.75" customHeight="1">
      <c r="A629" s="62"/>
      <c r="B629" s="63"/>
      <c r="C629" s="61"/>
    </row>
    <row r="630" spans="1:3" ht="25.5" customHeight="1">
      <c r="A630" s="62"/>
      <c r="B630" s="63"/>
      <c r="C630" s="61"/>
    </row>
    <row r="631" spans="1:3" ht="12.75" customHeight="1">
      <c r="A631" s="62"/>
      <c r="B631" s="63"/>
      <c r="C631" s="61"/>
    </row>
    <row r="632" spans="1:3" ht="25.5" customHeight="1">
      <c r="A632" s="62"/>
      <c r="B632" s="63"/>
      <c r="C632" s="61"/>
    </row>
    <row r="633" spans="1:3" ht="12.75" customHeight="1">
      <c r="A633" s="62"/>
      <c r="B633" s="63"/>
      <c r="C633" s="61"/>
    </row>
    <row r="634" spans="1:3" ht="12.75" customHeight="1">
      <c r="A634" s="62"/>
      <c r="B634" s="63"/>
      <c r="C634" s="61"/>
    </row>
    <row r="635" spans="1:3" ht="25.5" customHeight="1">
      <c r="A635" s="62"/>
      <c r="B635" s="63"/>
      <c r="C635" s="61"/>
    </row>
    <row r="636" spans="1:3" ht="25.5" customHeight="1">
      <c r="A636" s="62"/>
      <c r="B636" s="63"/>
      <c r="C636" s="61"/>
    </row>
    <row r="637" spans="1:3" ht="12.75" customHeight="1">
      <c r="A637" s="62"/>
      <c r="B637" s="63"/>
      <c r="C637" s="61"/>
    </row>
    <row r="638" spans="1:3" ht="12.75" customHeight="1">
      <c r="A638" s="62"/>
      <c r="B638" s="63"/>
      <c r="C638" s="61"/>
    </row>
    <row r="639" spans="1:3" ht="25.5" customHeight="1">
      <c r="A639" s="62"/>
      <c r="B639" s="63"/>
      <c r="C639" s="61"/>
    </row>
    <row r="640" spans="1:3" ht="25.5" customHeight="1">
      <c r="A640" s="62"/>
      <c r="B640" s="63"/>
      <c r="C640" s="61"/>
    </row>
    <row r="641" spans="1:3" ht="25.5" customHeight="1">
      <c r="A641" s="62"/>
      <c r="B641" s="63"/>
      <c r="C641" s="61"/>
    </row>
    <row r="642" spans="1:3" ht="12.75" customHeight="1">
      <c r="A642" s="62"/>
      <c r="B642" s="63"/>
      <c r="C642" s="61"/>
    </row>
    <row r="643" spans="1:3" ht="12.75" customHeight="1">
      <c r="A643" s="62"/>
      <c r="B643" s="63"/>
      <c r="C643" s="61"/>
    </row>
    <row r="644" spans="1:3" ht="12.75" customHeight="1">
      <c r="A644" s="62"/>
      <c r="B644" s="63"/>
      <c r="C644" s="61"/>
    </row>
    <row r="645" spans="1:3" ht="12.75" customHeight="1">
      <c r="A645" s="62"/>
      <c r="B645" s="63"/>
      <c r="C645" s="61"/>
    </row>
    <row r="646" spans="1:3" ht="12.75" customHeight="1">
      <c r="A646" s="62"/>
      <c r="B646" s="63"/>
      <c r="C646" s="61"/>
    </row>
    <row r="647" spans="1:3" ht="51" customHeight="1">
      <c r="A647" s="62"/>
      <c r="B647" s="63"/>
      <c r="C647" s="61"/>
    </row>
    <row r="648" spans="1:3" ht="38.25" customHeight="1">
      <c r="A648" s="62"/>
      <c r="B648" s="63"/>
      <c r="C648" s="61"/>
    </row>
    <row r="649" spans="1:3" ht="63.75" customHeight="1">
      <c r="A649" s="62"/>
      <c r="B649" s="63"/>
      <c r="C649" s="61"/>
    </row>
    <row r="650" spans="1:3" ht="38.25" customHeight="1">
      <c r="A650" s="62"/>
      <c r="B650" s="63"/>
      <c r="C650" s="61"/>
    </row>
    <row r="651" spans="1:3" ht="25.5" customHeight="1">
      <c r="A651" s="62"/>
      <c r="B651" s="63"/>
      <c r="C651" s="61"/>
    </row>
    <row r="652" spans="1:3" ht="38.25" customHeight="1">
      <c r="A652" s="62"/>
      <c r="B652" s="63"/>
      <c r="C652" s="61"/>
    </row>
    <row r="653" spans="1:3" ht="25.5" customHeight="1">
      <c r="A653" s="62"/>
      <c r="B653" s="63"/>
      <c r="C653" s="61"/>
    </row>
    <row r="654" spans="1:3" ht="12.75" customHeight="1">
      <c r="A654" s="62"/>
      <c r="B654" s="63"/>
      <c r="C654" s="61"/>
    </row>
    <row r="655" spans="1:3" ht="12.75" customHeight="1">
      <c r="A655" s="62"/>
      <c r="B655" s="63"/>
      <c r="C655" s="61"/>
    </row>
    <row r="656" spans="1:3" ht="12.75" customHeight="1">
      <c r="A656" s="62"/>
      <c r="B656" s="63"/>
      <c r="C656" s="61"/>
    </row>
    <row r="657" spans="1:3" ht="12.75" customHeight="1">
      <c r="A657" s="62"/>
      <c r="B657" s="63"/>
      <c r="C657" s="61"/>
    </row>
    <row r="658" spans="1:3" ht="12.75" customHeight="1">
      <c r="A658" s="62"/>
      <c r="B658" s="63"/>
      <c r="C658" s="61"/>
    </row>
    <row r="659" spans="1:3" ht="12.75" customHeight="1">
      <c r="A659" s="62"/>
      <c r="B659" s="63"/>
      <c r="C659" s="61"/>
    </row>
    <row r="660" spans="1:3" ht="12.75" customHeight="1">
      <c r="A660" s="62"/>
      <c r="B660" s="63"/>
      <c r="C660" s="61"/>
    </row>
    <row r="661" spans="1:3" ht="63.75" customHeight="1">
      <c r="A661" s="62"/>
      <c r="B661" s="63"/>
      <c r="C661" s="61"/>
    </row>
    <row r="662" spans="1:3" ht="12.75" customHeight="1">
      <c r="A662" s="62"/>
      <c r="B662" s="63"/>
      <c r="C662" s="61"/>
    </row>
    <row r="663" spans="1:3" ht="25.5" customHeight="1">
      <c r="A663" s="62"/>
      <c r="B663" s="63"/>
      <c r="C663" s="61"/>
    </row>
    <row r="664" spans="1:3" ht="12.75" customHeight="1">
      <c r="A664" s="62"/>
      <c r="B664" s="63"/>
      <c r="C664" s="61"/>
    </row>
    <row r="665" spans="1:3" ht="51" customHeight="1">
      <c r="A665" s="62"/>
      <c r="B665" s="63"/>
      <c r="C665" s="61"/>
    </row>
    <row r="666" spans="1:3" ht="12.75" customHeight="1">
      <c r="A666" s="62"/>
      <c r="B666" s="63"/>
      <c r="C666" s="61"/>
    </row>
    <row r="667" spans="1:3" ht="38.25" customHeight="1">
      <c r="A667" s="62"/>
      <c r="B667" s="63"/>
      <c r="C667" s="61"/>
    </row>
    <row r="668" spans="1:3" ht="12.75" customHeight="1">
      <c r="A668" s="62"/>
      <c r="B668" s="63"/>
      <c r="C668" s="61"/>
    </row>
    <row r="669" spans="1:3" ht="51" customHeight="1">
      <c r="A669" s="62"/>
      <c r="B669" s="63"/>
      <c r="C669" s="61"/>
    </row>
    <row r="670" spans="1:3" ht="12.75" customHeight="1">
      <c r="A670" s="62"/>
      <c r="B670" s="63"/>
      <c r="C670" s="61"/>
    </row>
    <row r="671" spans="1:3" ht="38.25" customHeight="1">
      <c r="A671" s="62"/>
      <c r="B671" s="63"/>
      <c r="C671" s="61"/>
    </row>
    <row r="672" spans="1:3" ht="12.75" customHeight="1">
      <c r="A672" s="62"/>
      <c r="B672" s="63"/>
      <c r="C672" s="61"/>
    </row>
    <row r="673" spans="1:3" ht="38.25" customHeight="1">
      <c r="A673" s="62"/>
      <c r="B673" s="63"/>
      <c r="C673" s="61"/>
    </row>
    <row r="674" spans="1:3" ht="12.75" customHeight="1">
      <c r="A674" s="62"/>
      <c r="B674" s="63"/>
      <c r="C674" s="61"/>
    </row>
    <row r="675" spans="1:3" ht="12.75" customHeight="1">
      <c r="A675" s="62"/>
      <c r="B675" s="63"/>
      <c r="C675" s="61"/>
    </row>
    <row r="676" spans="1:3" ht="12.75" customHeight="1">
      <c r="A676" s="62"/>
      <c r="B676" s="63"/>
      <c r="C676" s="61"/>
    </row>
    <row r="677" spans="1:3" ht="25.5" customHeight="1">
      <c r="A677" s="62"/>
      <c r="B677" s="63"/>
      <c r="C677" s="61"/>
    </row>
    <row r="678" spans="1:3" ht="38.25" customHeight="1">
      <c r="A678" s="62"/>
      <c r="B678" s="63"/>
      <c r="C678" s="61"/>
    </row>
    <row r="679" spans="1:3" ht="12.75" customHeight="1">
      <c r="A679" s="62"/>
      <c r="B679" s="63"/>
      <c r="C679" s="61"/>
    </row>
    <row r="680" spans="1:3" ht="25.5" customHeight="1">
      <c r="A680" s="62"/>
      <c r="B680" s="63"/>
      <c r="C680" s="61"/>
    </row>
    <row r="681" spans="1:3" ht="38.25" customHeight="1">
      <c r="A681" s="62"/>
      <c r="B681" s="63"/>
      <c r="C681" s="61"/>
    </row>
    <row r="682" spans="1:3" ht="12.75" customHeight="1">
      <c r="A682" s="62"/>
      <c r="B682" s="63"/>
      <c r="C682" s="61"/>
    </row>
    <row r="683" spans="1:3" ht="38.25" customHeight="1">
      <c r="A683" s="62"/>
      <c r="B683" s="63"/>
      <c r="C683" s="61"/>
    </row>
    <row r="684" spans="1:3" ht="25.5" customHeight="1">
      <c r="A684" s="62"/>
      <c r="B684" s="63"/>
      <c r="C684" s="61"/>
    </row>
    <row r="685" spans="1:3" ht="25.5" customHeight="1">
      <c r="A685" s="62"/>
      <c r="B685" s="63"/>
      <c r="C685" s="61"/>
    </row>
    <row r="686" spans="1:3" ht="38.25" customHeight="1">
      <c r="A686" s="62"/>
      <c r="B686" s="63"/>
      <c r="C686" s="61"/>
    </row>
    <row r="687" spans="1:3" ht="25.5" customHeight="1">
      <c r="A687" s="62"/>
      <c r="B687" s="63"/>
      <c r="C687" s="61"/>
    </row>
    <row r="688" spans="1:3" ht="38.25" customHeight="1">
      <c r="A688" s="62"/>
      <c r="B688" s="63"/>
      <c r="C688" s="61"/>
    </row>
    <row r="689" spans="1:3" ht="12.75" customHeight="1">
      <c r="A689" s="62"/>
      <c r="B689" s="63"/>
      <c r="C689" s="61"/>
    </row>
    <row r="690" spans="1:3" ht="12.75" customHeight="1">
      <c r="A690" s="62"/>
      <c r="B690" s="63"/>
      <c r="C690" s="61"/>
    </row>
    <row r="691" spans="1:3" ht="12.75" customHeight="1">
      <c r="A691" s="62"/>
      <c r="B691" s="63"/>
      <c r="C691" s="61"/>
    </row>
    <row r="692" spans="1:3" ht="12.75" customHeight="1">
      <c r="A692" s="62"/>
      <c r="B692" s="63"/>
      <c r="C692" s="61"/>
    </row>
    <row r="693" spans="1:3" ht="51" customHeight="1">
      <c r="A693" s="62"/>
      <c r="B693" s="63"/>
      <c r="C693" s="61"/>
    </row>
    <row r="694" spans="1:3" ht="12.75" customHeight="1">
      <c r="A694" s="62"/>
      <c r="B694" s="63"/>
      <c r="C694" s="61"/>
    </row>
    <row r="695" spans="1:3" ht="51" customHeight="1">
      <c r="A695" s="62"/>
      <c r="B695" s="63"/>
      <c r="C695" s="61"/>
    </row>
    <row r="696" spans="1:3" ht="12.75" customHeight="1">
      <c r="A696" s="62"/>
      <c r="B696" s="63"/>
      <c r="C696" s="61"/>
    </row>
    <row r="697" spans="1:3" ht="12.75" customHeight="1">
      <c r="A697" s="62"/>
      <c r="B697" s="63"/>
      <c r="C697" s="61"/>
    </row>
    <row r="698" spans="1:3" ht="25.5" customHeight="1">
      <c r="A698" s="62"/>
      <c r="B698" s="63"/>
      <c r="C698" s="61"/>
    </row>
    <row r="699" spans="1:3" ht="12.75" customHeight="1">
      <c r="A699" s="62"/>
      <c r="B699" s="63"/>
      <c r="C699" s="61"/>
    </row>
    <row r="700" spans="1:3" ht="12.75" customHeight="1">
      <c r="A700" s="62"/>
      <c r="B700" s="63"/>
      <c r="C700" s="61"/>
    </row>
    <row r="701" spans="1:3" ht="12.75" customHeight="1">
      <c r="A701" s="62"/>
      <c r="B701" s="63"/>
      <c r="C701" s="61"/>
    </row>
    <row r="705" ht="15">
      <c r="B705" s="63"/>
    </row>
    <row r="706" ht="15">
      <c r="B706" s="63"/>
    </row>
    <row r="707" ht="15">
      <c r="B707" s="63"/>
    </row>
    <row r="708" ht="15">
      <c r="B708" s="63"/>
    </row>
    <row r="709" ht="15">
      <c r="B709" s="63"/>
    </row>
    <row r="710" ht="15">
      <c r="B710" s="63"/>
    </row>
    <row r="711" ht="15">
      <c r="B711" s="63"/>
    </row>
    <row r="712" ht="15">
      <c r="B712" s="63"/>
    </row>
    <row r="713" ht="15">
      <c r="B713" s="63"/>
    </row>
  </sheetData>
  <sheetProtection/>
  <mergeCells count="6">
    <mergeCell ref="A2:C2"/>
    <mergeCell ref="A3:C3"/>
    <mergeCell ref="A4:C4"/>
    <mergeCell ref="A5:C5"/>
    <mergeCell ref="A7:C7"/>
    <mergeCell ref="A8:C8"/>
  </mergeCells>
  <printOptions/>
  <pageMargins left="0.4330708661417323" right="0.2755905511811024" top="0.5511811023622047" bottom="0.15748031496062992" header="0.31496062992125984" footer="0.2362204724409449"/>
  <pageSetup horizontalDpi="600" verticalDpi="600" orientation="portrait" paperSize="9" scale="91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28125" style="131" customWidth="1"/>
    <col min="2" max="2" width="13.7109375" style="134" customWidth="1"/>
    <col min="3" max="3" width="4.7109375" style="134" customWidth="1"/>
    <col min="4" max="4" width="4.57421875" style="134" customWidth="1"/>
    <col min="5" max="5" width="9.8515625" style="134" customWidth="1"/>
    <col min="6" max="6" width="4.8515625" style="134" customWidth="1"/>
    <col min="7" max="7" width="47.8515625" style="131" customWidth="1"/>
    <col min="8" max="8" width="13.8515625" style="131" customWidth="1"/>
    <col min="9" max="9" width="9.140625" style="131" customWidth="1"/>
    <col min="10" max="10" width="25.140625" style="131" customWidth="1"/>
    <col min="11" max="16384" width="9.140625" style="131" customWidth="1"/>
  </cols>
  <sheetData>
    <row r="1" spans="2:13" ht="12.75">
      <c r="B1" s="131"/>
      <c r="C1" s="131"/>
      <c r="D1" s="131"/>
      <c r="E1" s="131"/>
      <c r="F1" s="131"/>
      <c r="H1" s="132" t="s">
        <v>297</v>
      </c>
      <c r="I1" s="133"/>
      <c r="J1" s="133"/>
      <c r="K1" s="133"/>
      <c r="L1" s="133"/>
      <c r="M1" s="133"/>
    </row>
    <row r="2" spans="2:13" ht="15.75" customHeight="1">
      <c r="B2" s="131"/>
      <c r="C2" s="131"/>
      <c r="D2" s="131"/>
      <c r="E2" s="131"/>
      <c r="F2" s="131"/>
      <c r="H2" s="132" t="s">
        <v>381</v>
      </c>
      <c r="I2" s="133"/>
      <c r="J2" s="133"/>
      <c r="K2" s="133"/>
      <c r="L2" s="133"/>
      <c r="M2" s="133"/>
    </row>
    <row r="3" spans="2:13" ht="15.75" customHeight="1">
      <c r="B3" s="131"/>
      <c r="C3" s="131"/>
      <c r="D3" s="131"/>
      <c r="E3" s="131"/>
      <c r="F3" s="131"/>
      <c r="H3" s="132" t="s">
        <v>166</v>
      </c>
      <c r="I3" s="133"/>
      <c r="J3" s="133"/>
      <c r="K3" s="133"/>
      <c r="L3" s="133"/>
      <c r="M3" s="133"/>
    </row>
    <row r="4" spans="2:11" ht="12.75">
      <c r="B4" s="131"/>
      <c r="C4" s="131"/>
      <c r="D4" s="131"/>
      <c r="E4" s="131"/>
      <c r="F4" s="131"/>
      <c r="H4" s="132" t="s">
        <v>141</v>
      </c>
      <c r="I4" s="134"/>
      <c r="J4" s="134"/>
      <c r="K4" s="134"/>
    </row>
    <row r="5" spans="2:11" ht="12.75">
      <c r="B5" s="131"/>
      <c r="C5" s="131"/>
      <c r="D5" s="131"/>
      <c r="E5" s="131"/>
      <c r="F5" s="131"/>
      <c r="H5" s="132"/>
      <c r="I5" s="134"/>
      <c r="J5" s="134"/>
      <c r="K5" s="134"/>
    </row>
    <row r="6" spans="2:11" ht="12.75">
      <c r="B6" s="131"/>
      <c r="C6" s="131"/>
      <c r="D6" s="131"/>
      <c r="E6" s="131"/>
      <c r="F6" s="131"/>
      <c r="H6" s="132"/>
      <c r="I6" s="134"/>
      <c r="J6" s="134"/>
      <c r="K6" s="134"/>
    </row>
    <row r="7" spans="1:8" ht="24.75" customHeight="1">
      <c r="A7" s="277" t="s">
        <v>298</v>
      </c>
      <c r="B7" s="277"/>
      <c r="C7" s="277"/>
      <c r="D7" s="277"/>
      <c r="E7" s="277"/>
      <c r="F7" s="277"/>
      <c r="G7" s="277"/>
      <c r="H7" s="277"/>
    </row>
    <row r="8" spans="1:17" ht="18.75" customHeight="1">
      <c r="A8" s="277" t="s">
        <v>324</v>
      </c>
      <c r="B8" s="277"/>
      <c r="C8" s="277"/>
      <c r="D8" s="277"/>
      <c r="E8" s="277"/>
      <c r="F8" s="277"/>
      <c r="G8" s="277"/>
      <c r="H8" s="277"/>
      <c r="I8" s="136"/>
      <c r="J8" s="136"/>
      <c r="K8" s="136"/>
      <c r="L8" s="136"/>
      <c r="M8" s="136"/>
      <c r="N8" s="136"/>
      <c r="O8" s="136"/>
      <c r="P8" s="136"/>
      <c r="Q8" s="136"/>
    </row>
    <row r="9" spans="1:17" ht="15" customHeight="1">
      <c r="A9" s="135"/>
      <c r="B9" s="135"/>
      <c r="C9" s="135"/>
      <c r="D9" s="135"/>
      <c r="E9" s="135"/>
      <c r="F9" s="135"/>
      <c r="G9" s="135"/>
      <c r="H9" s="135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18.75" customHeight="1">
      <c r="A10" s="135"/>
      <c r="B10" s="135"/>
      <c r="C10" s="135"/>
      <c r="D10" s="135"/>
      <c r="E10" s="135"/>
      <c r="F10" s="135"/>
      <c r="G10" s="135"/>
      <c r="H10" s="132" t="s">
        <v>5</v>
      </c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8" ht="32.25" customHeight="1">
      <c r="A11" s="137" t="s">
        <v>76</v>
      </c>
      <c r="B11" s="137" t="s">
        <v>299</v>
      </c>
      <c r="C11" s="137" t="s">
        <v>300</v>
      </c>
      <c r="D11" s="137" t="s">
        <v>301</v>
      </c>
      <c r="E11" s="137" t="s">
        <v>302</v>
      </c>
      <c r="F11" s="137" t="s">
        <v>303</v>
      </c>
      <c r="G11" s="137" t="s">
        <v>304</v>
      </c>
      <c r="H11" s="138" t="s">
        <v>321</v>
      </c>
    </row>
    <row r="12" spans="1:10" ht="12.75">
      <c r="A12" s="139" t="s">
        <v>305</v>
      </c>
      <c r="B12" s="140" t="s">
        <v>306</v>
      </c>
      <c r="C12" s="139" t="s">
        <v>307</v>
      </c>
      <c r="D12" s="140" t="s">
        <v>308</v>
      </c>
      <c r="E12" s="139" t="s">
        <v>309</v>
      </c>
      <c r="F12" s="140" t="s">
        <v>310</v>
      </c>
      <c r="G12" s="139" t="s">
        <v>311</v>
      </c>
      <c r="H12" s="140" t="s">
        <v>312</v>
      </c>
      <c r="J12" s="141"/>
    </row>
    <row r="13" spans="1:10" ht="36" customHeight="1">
      <c r="A13" s="142"/>
      <c r="B13" s="143" t="s">
        <v>313</v>
      </c>
      <c r="C13" s="144"/>
      <c r="D13" s="144"/>
      <c r="E13" s="144"/>
      <c r="F13" s="144"/>
      <c r="G13" s="145"/>
      <c r="H13" s="146"/>
      <c r="J13" s="141"/>
    </row>
    <row r="14" spans="1:10" ht="24.75" customHeight="1" hidden="1">
      <c r="A14" s="139"/>
      <c r="B14" s="147"/>
      <c r="C14" s="144"/>
      <c r="D14" s="144"/>
      <c r="E14" s="144"/>
      <c r="F14" s="144"/>
      <c r="G14" s="148" t="s">
        <v>314</v>
      </c>
      <c r="H14" s="146">
        <v>591644.7</v>
      </c>
      <c r="J14" s="141"/>
    </row>
    <row r="15" spans="1:8" ht="21.75" customHeight="1" hidden="1">
      <c r="A15" s="139"/>
      <c r="B15" s="147"/>
      <c r="C15" s="144"/>
      <c r="D15" s="144"/>
      <c r="E15" s="144"/>
      <c r="F15" s="144"/>
      <c r="G15" s="148" t="s">
        <v>315</v>
      </c>
      <c r="H15" s="146">
        <v>387393.2</v>
      </c>
    </row>
    <row r="16" spans="1:8" ht="36" customHeight="1">
      <c r="A16" s="142"/>
      <c r="B16" s="144"/>
      <c r="C16" s="140" t="s">
        <v>83</v>
      </c>
      <c r="D16" s="140" t="s">
        <v>54</v>
      </c>
      <c r="E16" s="140" t="s">
        <v>374</v>
      </c>
      <c r="F16" s="140" t="s">
        <v>323</v>
      </c>
      <c r="G16" s="149" t="s">
        <v>316</v>
      </c>
      <c r="H16" s="150">
        <v>184</v>
      </c>
    </row>
    <row r="17" spans="1:8" ht="31.5" customHeight="1">
      <c r="A17" s="142"/>
      <c r="B17" s="151"/>
      <c r="C17" s="140" t="s">
        <v>83</v>
      </c>
      <c r="D17" s="140" t="s">
        <v>54</v>
      </c>
      <c r="E17" s="140" t="s">
        <v>371</v>
      </c>
      <c r="F17" s="140" t="s">
        <v>323</v>
      </c>
      <c r="G17" s="152" t="s">
        <v>317</v>
      </c>
      <c r="H17" s="153">
        <v>217</v>
      </c>
    </row>
    <row r="18" spans="1:8" ht="39" customHeight="1">
      <c r="A18" s="142"/>
      <c r="B18" s="154"/>
      <c r="C18" s="140" t="s">
        <v>83</v>
      </c>
      <c r="D18" s="140" t="s">
        <v>54</v>
      </c>
      <c r="E18" s="140" t="s">
        <v>372</v>
      </c>
      <c r="F18" s="140" t="s">
        <v>323</v>
      </c>
      <c r="G18" s="149" t="s">
        <v>140</v>
      </c>
      <c r="H18" s="150">
        <v>4672.2</v>
      </c>
    </row>
    <row r="19" spans="1:8" ht="39" customHeight="1">
      <c r="A19" s="142"/>
      <c r="B19" s="154"/>
      <c r="C19" s="140" t="s">
        <v>83</v>
      </c>
      <c r="D19" s="140" t="s">
        <v>54</v>
      </c>
      <c r="E19" s="140" t="s">
        <v>373</v>
      </c>
      <c r="F19" s="140" t="s">
        <v>323</v>
      </c>
      <c r="G19" s="152" t="s">
        <v>252</v>
      </c>
      <c r="H19" s="150">
        <v>6744</v>
      </c>
    </row>
    <row r="20" spans="1:8" ht="12.75">
      <c r="A20" s="142"/>
      <c r="B20" s="144"/>
      <c r="C20" s="140" t="s">
        <v>83</v>
      </c>
      <c r="D20" s="140" t="s">
        <v>54</v>
      </c>
      <c r="E20" s="140" t="s">
        <v>369</v>
      </c>
      <c r="F20" s="140" t="s">
        <v>323</v>
      </c>
      <c r="G20" s="149" t="s">
        <v>253</v>
      </c>
      <c r="H20" s="150">
        <v>9868</v>
      </c>
    </row>
    <row r="21" spans="1:8" ht="30" customHeight="1">
      <c r="A21" s="142"/>
      <c r="B21" s="151"/>
      <c r="C21" s="140" t="s">
        <v>83</v>
      </c>
      <c r="D21" s="140" t="s">
        <v>54</v>
      </c>
      <c r="E21" s="140" t="s">
        <v>370</v>
      </c>
      <c r="F21" s="140" t="s">
        <v>323</v>
      </c>
      <c r="G21" s="152" t="s">
        <v>318</v>
      </c>
      <c r="H21" s="153">
        <v>3093</v>
      </c>
    </row>
    <row r="22" spans="1:8" ht="69" customHeight="1">
      <c r="A22" s="142"/>
      <c r="B22" s="151"/>
      <c r="C22" s="140" t="s">
        <v>83</v>
      </c>
      <c r="D22" s="140" t="s">
        <v>54</v>
      </c>
      <c r="E22" s="140" t="s">
        <v>368</v>
      </c>
      <c r="F22" s="140" t="s">
        <v>323</v>
      </c>
      <c r="G22" s="128" t="s">
        <v>322</v>
      </c>
      <c r="H22" s="153">
        <v>26156</v>
      </c>
    </row>
    <row r="23" spans="1:8" ht="56.25" customHeight="1">
      <c r="A23" s="142"/>
      <c r="B23" s="154" t="s">
        <v>319</v>
      </c>
      <c r="C23" s="140" t="s">
        <v>83</v>
      </c>
      <c r="D23" s="140" t="s">
        <v>82</v>
      </c>
      <c r="E23" s="140" t="s">
        <v>375</v>
      </c>
      <c r="F23" s="140" t="s">
        <v>323</v>
      </c>
      <c r="G23" s="149" t="s">
        <v>320</v>
      </c>
      <c r="H23" s="150">
        <v>3936</v>
      </c>
    </row>
    <row r="24" spans="1:8" ht="12.75">
      <c r="A24" s="142"/>
      <c r="B24" s="155" t="s">
        <v>29</v>
      </c>
      <c r="C24" s="156"/>
      <c r="D24" s="156"/>
      <c r="E24" s="156"/>
      <c r="F24" s="157"/>
      <c r="G24" s="158"/>
      <c r="H24" s="159">
        <f>H23+H21+H20+H19+H18+H17+H16+H22</f>
        <v>54870.2</v>
      </c>
    </row>
  </sheetData>
  <sheetProtection/>
  <mergeCells count="2">
    <mergeCell ref="A7:H7"/>
    <mergeCell ref="A8:H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4" sqref="A14:I29"/>
    </sheetView>
  </sheetViews>
  <sheetFormatPr defaultColWidth="9.140625" defaultRowHeight="12.75"/>
  <cols>
    <col min="1" max="1" width="41.7109375" style="172" customWidth="1"/>
    <col min="2" max="4" width="4.421875" style="174" customWidth="1"/>
    <col min="5" max="5" width="10.57421875" style="174" customWidth="1"/>
    <col min="6" max="6" width="4.28125" style="174" customWidth="1"/>
    <col min="7" max="7" width="11.8515625" style="174" customWidth="1"/>
    <col min="8" max="8" width="9.00390625" style="174" customWidth="1"/>
    <col min="9" max="9" width="9.7109375" style="174" customWidth="1"/>
  </cols>
  <sheetData>
    <row r="1" spans="1:9" ht="12.75">
      <c r="A1" s="282"/>
      <c r="B1" s="282"/>
      <c r="C1" s="282"/>
      <c r="D1" s="282"/>
      <c r="E1" s="282"/>
      <c r="F1" s="282"/>
      <c r="G1" s="282"/>
      <c r="H1" s="282"/>
      <c r="I1" s="172"/>
    </row>
    <row r="2" spans="2:9" ht="12.75">
      <c r="B2" s="133"/>
      <c r="C2" s="133"/>
      <c r="D2" s="133"/>
      <c r="E2" s="133"/>
      <c r="F2" s="133"/>
      <c r="G2" s="132"/>
      <c r="H2" s="271" t="s">
        <v>504</v>
      </c>
      <c r="I2" s="271"/>
    </row>
    <row r="3" spans="2:9" ht="12.75" customHeight="1">
      <c r="B3" s="173"/>
      <c r="C3" s="173"/>
      <c r="D3" s="283" t="s">
        <v>390</v>
      </c>
      <c r="E3" s="283"/>
      <c r="F3" s="283"/>
      <c r="G3" s="283"/>
      <c r="H3" s="283"/>
      <c r="I3" s="283"/>
    </row>
    <row r="4" spans="1:9" ht="12.75" customHeight="1">
      <c r="A4" s="272" t="s">
        <v>409</v>
      </c>
      <c r="B4" s="272"/>
      <c r="C4" s="272"/>
      <c r="D4" s="272"/>
      <c r="E4" s="272"/>
      <c r="F4" s="272"/>
      <c r="G4" s="272"/>
      <c r="H4" s="272"/>
      <c r="I4" s="272"/>
    </row>
    <row r="5" spans="2:9" ht="12.75" customHeight="1">
      <c r="B5" s="173"/>
      <c r="C5" s="272" t="s">
        <v>410</v>
      </c>
      <c r="D5" s="272"/>
      <c r="E5" s="272"/>
      <c r="F5" s="272"/>
      <c r="G5" s="272"/>
      <c r="H5" s="272"/>
      <c r="I5" s="272"/>
    </row>
    <row r="6" spans="1:9" ht="12.75">
      <c r="A6" s="171"/>
      <c r="B6" s="171"/>
      <c r="C6" s="171"/>
      <c r="D6" s="171"/>
      <c r="E6" s="171"/>
      <c r="F6" s="171"/>
      <c r="G6" s="171"/>
      <c r="H6" s="171"/>
      <c r="I6" s="172"/>
    </row>
    <row r="7" spans="1:9" ht="12.75">
      <c r="A7" s="171"/>
      <c r="B7" s="171"/>
      <c r="C7" s="171"/>
      <c r="D7" s="171"/>
      <c r="E7" s="171"/>
      <c r="F7" s="171"/>
      <c r="G7" s="171"/>
      <c r="H7" s="171"/>
      <c r="I7" s="172"/>
    </row>
    <row r="8" spans="1:9" ht="15.75">
      <c r="A8" s="284" t="s">
        <v>394</v>
      </c>
      <c r="B8" s="284"/>
      <c r="C8" s="284"/>
      <c r="D8" s="284"/>
      <c r="E8" s="284"/>
      <c r="F8" s="284"/>
      <c r="G8" s="284"/>
      <c r="H8" s="284"/>
      <c r="I8" s="284"/>
    </row>
    <row r="9" spans="1:9" ht="29.25" customHeight="1">
      <c r="A9" s="281" t="s">
        <v>505</v>
      </c>
      <c r="B9" s="281"/>
      <c r="C9" s="281"/>
      <c r="D9" s="281"/>
      <c r="E9" s="281"/>
      <c r="F9" s="281"/>
      <c r="G9" s="281"/>
      <c r="H9" s="281"/>
      <c r="I9" s="281"/>
    </row>
    <row r="10" spans="1:8" ht="12.75" customHeight="1">
      <c r="A10" s="281"/>
      <c r="B10" s="281"/>
      <c r="C10" s="281"/>
      <c r="D10" s="281"/>
      <c r="E10" s="281"/>
      <c r="F10" s="281"/>
      <c r="G10" s="281"/>
      <c r="H10" s="281"/>
    </row>
    <row r="11" spans="8:9" ht="12.75">
      <c r="H11" s="278" t="s">
        <v>42</v>
      </c>
      <c r="I11" s="278"/>
    </row>
    <row r="12" spans="1:9" ht="12.75">
      <c r="A12" s="279" t="s">
        <v>80</v>
      </c>
      <c r="B12" s="280" t="s">
        <v>43</v>
      </c>
      <c r="C12" s="280" t="s">
        <v>44</v>
      </c>
      <c r="D12" s="280" t="s">
        <v>45</v>
      </c>
      <c r="E12" s="280" t="s">
        <v>46</v>
      </c>
      <c r="F12" s="280" t="s">
        <v>47</v>
      </c>
      <c r="G12" s="280" t="s">
        <v>382</v>
      </c>
      <c r="H12" s="280" t="s">
        <v>391</v>
      </c>
      <c r="I12" s="280" t="s">
        <v>385</v>
      </c>
    </row>
    <row r="13" spans="1:9" ht="16.5" customHeight="1">
      <c r="A13" s="279"/>
      <c r="B13" s="280"/>
      <c r="C13" s="280"/>
      <c r="D13" s="280"/>
      <c r="E13" s="280"/>
      <c r="F13" s="280"/>
      <c r="G13" s="280"/>
      <c r="H13" s="280"/>
      <c r="I13" s="280"/>
    </row>
    <row r="14" spans="1:9" ht="12.75">
      <c r="A14" s="175" t="s">
        <v>48</v>
      </c>
      <c r="F14" s="178"/>
      <c r="G14" s="224">
        <f>G16+G18+G22+G20+G24+G28+G26</f>
        <v>280681.1</v>
      </c>
      <c r="H14" s="224">
        <f>H16+H18+H22+H20+H24+H28+H26</f>
        <v>6063.8000000000175</v>
      </c>
      <c r="I14" s="224">
        <f>I16+I18+I22+I20+I24+I28+I26</f>
        <v>286744.9</v>
      </c>
    </row>
    <row r="15" spans="1:9" ht="12.75">
      <c r="A15" s="175"/>
      <c r="F15" s="178"/>
      <c r="G15" s="225"/>
      <c r="H15" s="176"/>
      <c r="I15" s="176"/>
    </row>
    <row r="16" spans="1:9" ht="12.75">
      <c r="A16" s="179" t="s">
        <v>392</v>
      </c>
      <c r="B16" s="180"/>
      <c r="C16" s="228" t="s">
        <v>54</v>
      </c>
      <c r="D16" s="229">
        <v>10</v>
      </c>
      <c r="E16" s="229"/>
      <c r="F16" s="181"/>
      <c r="G16" s="226">
        <v>215</v>
      </c>
      <c r="H16" s="227"/>
      <c r="I16" s="226">
        <v>215</v>
      </c>
    </row>
    <row r="17" spans="1:9" ht="22.5">
      <c r="A17" s="116" t="s">
        <v>399</v>
      </c>
      <c r="C17" s="230" t="s">
        <v>54</v>
      </c>
      <c r="D17" s="231">
        <v>10</v>
      </c>
      <c r="E17" s="232" t="s">
        <v>414</v>
      </c>
      <c r="F17" s="178">
        <v>244</v>
      </c>
      <c r="G17" s="111">
        <v>215</v>
      </c>
      <c r="H17" s="177"/>
      <c r="I17" s="111">
        <v>215</v>
      </c>
    </row>
    <row r="18" spans="1:9" ht="12.75">
      <c r="A18" s="179" t="s">
        <v>392</v>
      </c>
      <c r="B18" s="180"/>
      <c r="C18" s="183" t="s">
        <v>82</v>
      </c>
      <c r="D18" s="183" t="s">
        <v>69</v>
      </c>
      <c r="E18" s="233"/>
      <c r="F18" s="182"/>
      <c r="G18" s="224">
        <f>G19</f>
        <v>442</v>
      </c>
      <c r="H18" s="224">
        <f>H19</f>
        <v>0</v>
      </c>
      <c r="I18" s="224">
        <f>I19</f>
        <v>442</v>
      </c>
    </row>
    <row r="19" spans="1:9" ht="36.75" customHeight="1">
      <c r="A19" s="172" t="s">
        <v>416</v>
      </c>
      <c r="C19" s="184" t="s">
        <v>82</v>
      </c>
      <c r="D19" s="184" t="s">
        <v>69</v>
      </c>
      <c r="E19" s="232" t="s">
        <v>417</v>
      </c>
      <c r="F19" s="178">
        <v>244</v>
      </c>
      <c r="G19" s="225">
        <v>442</v>
      </c>
      <c r="H19" s="225"/>
      <c r="I19" s="225">
        <v>442</v>
      </c>
    </row>
    <row r="20" spans="1:9" ht="12.75">
      <c r="A20" s="179" t="s">
        <v>393</v>
      </c>
      <c r="B20" s="180"/>
      <c r="C20" s="183" t="s">
        <v>67</v>
      </c>
      <c r="D20" s="183" t="s">
        <v>227</v>
      </c>
      <c r="E20" s="233"/>
      <c r="F20" s="182"/>
      <c r="G20" s="224">
        <f>G21</f>
        <v>254611.4</v>
      </c>
      <c r="H20" s="224">
        <f>H21</f>
        <v>6063.8000000000175</v>
      </c>
      <c r="I20" s="224">
        <f>I21</f>
        <v>260675.2</v>
      </c>
    </row>
    <row r="21" spans="1:9" ht="22.5">
      <c r="A21" s="116" t="s">
        <v>506</v>
      </c>
      <c r="C21" s="184" t="s">
        <v>67</v>
      </c>
      <c r="D21" s="184" t="s">
        <v>227</v>
      </c>
      <c r="E21" s="232" t="s">
        <v>418</v>
      </c>
      <c r="F21" s="178">
        <v>600</v>
      </c>
      <c r="G21" s="111">
        <v>254611.4</v>
      </c>
      <c r="H21" s="111">
        <f>I21-G21</f>
        <v>6063.8000000000175</v>
      </c>
      <c r="I21" s="111">
        <v>260675.2</v>
      </c>
    </row>
    <row r="22" spans="1:9" ht="12.75">
      <c r="A22" s="179" t="s">
        <v>392</v>
      </c>
      <c r="B22" s="180"/>
      <c r="C22" s="183" t="s">
        <v>67</v>
      </c>
      <c r="D22" s="183" t="s">
        <v>67</v>
      </c>
      <c r="E22" s="233"/>
      <c r="F22" s="182"/>
      <c r="G22" s="224">
        <f>G23</f>
        <v>200</v>
      </c>
      <c r="H22" s="225"/>
      <c r="I22" s="224">
        <f>I23</f>
        <v>200</v>
      </c>
    </row>
    <row r="23" spans="1:9" ht="22.5" customHeight="1">
      <c r="A23" s="172" t="s">
        <v>507</v>
      </c>
      <c r="C23" s="184" t="s">
        <v>67</v>
      </c>
      <c r="D23" s="184" t="s">
        <v>67</v>
      </c>
      <c r="E23" s="232" t="s">
        <v>423</v>
      </c>
      <c r="F23" s="178">
        <v>244</v>
      </c>
      <c r="G23" s="225">
        <v>200</v>
      </c>
      <c r="H23" s="225"/>
      <c r="I23" s="225">
        <v>200</v>
      </c>
    </row>
    <row r="24" spans="1:9" ht="12.75">
      <c r="A24" s="179" t="s">
        <v>392</v>
      </c>
      <c r="B24" s="180"/>
      <c r="C24" s="183" t="s">
        <v>88</v>
      </c>
      <c r="D24" s="183" t="s">
        <v>52</v>
      </c>
      <c r="E24" s="233"/>
      <c r="F24" s="182" t="s">
        <v>51</v>
      </c>
      <c r="G24" s="224">
        <f>G25</f>
        <v>24537.7</v>
      </c>
      <c r="H24" s="224">
        <f>H25</f>
        <v>0</v>
      </c>
      <c r="I24" s="224">
        <f>I25</f>
        <v>24537.7</v>
      </c>
    </row>
    <row r="25" spans="1:9" ht="24">
      <c r="A25" s="172" t="s">
        <v>401</v>
      </c>
      <c r="C25" s="184" t="s">
        <v>88</v>
      </c>
      <c r="D25" s="184" t="s">
        <v>52</v>
      </c>
      <c r="E25" s="232" t="s">
        <v>500</v>
      </c>
      <c r="F25" s="178">
        <v>611</v>
      </c>
      <c r="G25" s="225">
        <v>24537.7</v>
      </c>
      <c r="H25" s="225">
        <f>I25-G25</f>
        <v>0</v>
      </c>
      <c r="I25" s="225">
        <v>24537.7</v>
      </c>
    </row>
    <row r="26" spans="1:9" ht="12.75">
      <c r="A26" s="179" t="s">
        <v>392</v>
      </c>
      <c r="C26" s="183" t="s">
        <v>108</v>
      </c>
      <c r="D26" s="183" t="s">
        <v>52</v>
      </c>
      <c r="E26" s="234"/>
      <c r="F26" s="178"/>
      <c r="G26" s="224">
        <f>G27</f>
        <v>100</v>
      </c>
      <c r="H26" s="224">
        <f>H27</f>
        <v>0</v>
      </c>
      <c r="I26" s="224">
        <f>I27</f>
        <v>100</v>
      </c>
    </row>
    <row r="27" spans="1:9" ht="24">
      <c r="A27" s="172" t="s">
        <v>508</v>
      </c>
      <c r="C27" s="230" t="s">
        <v>108</v>
      </c>
      <c r="D27" s="231" t="s">
        <v>52</v>
      </c>
      <c r="E27" s="232" t="s">
        <v>429</v>
      </c>
      <c r="F27" s="178">
        <v>244</v>
      </c>
      <c r="G27" s="225">
        <v>100</v>
      </c>
      <c r="H27" s="225"/>
      <c r="I27" s="225">
        <v>100</v>
      </c>
    </row>
    <row r="28" spans="1:9" ht="12.75">
      <c r="A28" s="179" t="s">
        <v>392</v>
      </c>
      <c r="B28" s="180"/>
      <c r="C28" s="183" t="s">
        <v>96</v>
      </c>
      <c r="D28" s="183" t="s">
        <v>52</v>
      </c>
      <c r="E28" s="233"/>
      <c r="F28" s="182"/>
      <c r="G28" s="224">
        <v>575</v>
      </c>
      <c r="H28" s="224"/>
      <c r="I28" s="224">
        <v>575</v>
      </c>
    </row>
    <row r="29" spans="1:9" ht="24">
      <c r="A29" s="172" t="s">
        <v>400</v>
      </c>
      <c r="C29" s="184" t="s">
        <v>96</v>
      </c>
      <c r="D29" s="184" t="s">
        <v>52</v>
      </c>
      <c r="E29" s="232" t="s">
        <v>430</v>
      </c>
      <c r="F29" s="178">
        <v>244</v>
      </c>
      <c r="G29" s="225">
        <v>575</v>
      </c>
      <c r="H29" s="225"/>
      <c r="I29" s="225">
        <v>575</v>
      </c>
    </row>
  </sheetData>
  <sheetProtection/>
  <mergeCells count="18">
    <mergeCell ref="A1:H1"/>
    <mergeCell ref="H2:I2"/>
    <mergeCell ref="C5:I5"/>
    <mergeCell ref="H12:H13"/>
    <mergeCell ref="I12:I13"/>
    <mergeCell ref="D3:I3"/>
    <mergeCell ref="A8:I8"/>
    <mergeCell ref="D12:D13"/>
    <mergeCell ref="A4:I4"/>
    <mergeCell ref="A10:H10"/>
    <mergeCell ref="H11:I11"/>
    <mergeCell ref="A12:A13"/>
    <mergeCell ref="B12:B13"/>
    <mergeCell ref="C12:C13"/>
    <mergeCell ref="A9:I9"/>
    <mergeCell ref="E12:E13"/>
    <mergeCell ref="F12:F13"/>
    <mergeCell ref="G12:G13"/>
  </mergeCells>
  <printOptions/>
  <pageMargins left="0.17" right="0.17" top="0.18" bottom="0.17" header="0.1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70"/>
  <sheetViews>
    <sheetView view="pageBreakPreview" zoomScaleSheetLayoutView="100" zoomScalePageLayoutView="0" workbookViewId="0" topLeftCell="A274">
      <selection activeCell="H278" sqref="H278:H285"/>
    </sheetView>
  </sheetViews>
  <sheetFormatPr defaultColWidth="9.140625" defaultRowHeight="12.75"/>
  <cols>
    <col min="1" max="1" width="35.421875" style="0" customWidth="1"/>
    <col min="2" max="3" width="3.7109375" style="0" customWidth="1"/>
    <col min="4" max="4" width="11.7109375" style="0" customWidth="1"/>
    <col min="5" max="5" width="4.7109375" style="0" customWidth="1"/>
    <col min="6" max="6" width="13.28125" style="0" customWidth="1"/>
    <col min="7" max="7" width="10.421875" style="0" customWidth="1"/>
    <col min="8" max="8" width="12.00390625" style="0" customWidth="1"/>
  </cols>
  <sheetData>
    <row r="2" spans="4:8" ht="12.75" customHeight="1">
      <c r="D2" s="106"/>
      <c r="E2" s="106"/>
      <c r="F2" s="106"/>
      <c r="G2" s="106"/>
      <c r="H2" s="206" t="s">
        <v>412</v>
      </c>
    </row>
    <row r="3" spans="2:8" ht="12.75" customHeight="1">
      <c r="B3" s="288" t="s">
        <v>388</v>
      </c>
      <c r="C3" s="289"/>
      <c r="D3" s="289"/>
      <c r="E3" s="289"/>
      <c r="F3" s="289"/>
      <c r="G3" s="289"/>
      <c r="H3" s="289"/>
    </row>
    <row r="4" spans="1:8" ht="12.75" customHeight="1">
      <c r="A4" s="288" t="s">
        <v>409</v>
      </c>
      <c r="B4" s="289"/>
      <c r="C4" s="289"/>
      <c r="D4" s="289"/>
      <c r="E4" s="289"/>
      <c r="F4" s="289"/>
      <c r="G4" s="289"/>
      <c r="H4" s="289"/>
    </row>
    <row r="5" spans="1:8" ht="12.75" customHeight="1">
      <c r="A5" s="288" t="s">
        <v>402</v>
      </c>
      <c r="B5" s="289"/>
      <c r="C5" s="289"/>
      <c r="D5" s="289"/>
      <c r="E5" s="289"/>
      <c r="F5" s="289"/>
      <c r="G5" s="289"/>
      <c r="H5" s="289"/>
    </row>
    <row r="7" spans="1:8" ht="50.25" customHeight="1">
      <c r="A7" s="290" t="s">
        <v>413</v>
      </c>
      <c r="B7" s="291"/>
      <c r="C7" s="291"/>
      <c r="D7" s="291"/>
      <c r="E7" s="291"/>
      <c r="F7" s="291"/>
      <c r="G7" s="291"/>
      <c r="H7" s="291"/>
    </row>
    <row r="8" ht="12.75">
      <c r="H8" s="107" t="s">
        <v>42</v>
      </c>
    </row>
    <row r="9" spans="1:8" ht="12.75">
      <c r="A9" s="285" t="s">
        <v>80</v>
      </c>
      <c r="B9" s="285" t="s">
        <v>44</v>
      </c>
      <c r="C9" s="285" t="s">
        <v>45</v>
      </c>
      <c r="D9" s="285" t="s">
        <v>46</v>
      </c>
      <c r="E9" s="285" t="s">
        <v>47</v>
      </c>
      <c r="F9" s="285" t="s">
        <v>382</v>
      </c>
      <c r="G9" s="285" t="s">
        <v>383</v>
      </c>
      <c r="H9" s="287" t="s">
        <v>385</v>
      </c>
    </row>
    <row r="10" spans="1:8" ht="49.5" customHeight="1">
      <c r="A10" s="286"/>
      <c r="B10" s="286"/>
      <c r="C10" s="286"/>
      <c r="D10" s="286"/>
      <c r="E10" s="286"/>
      <c r="F10" s="286"/>
      <c r="G10" s="286"/>
      <c r="H10" s="286"/>
    </row>
    <row r="11" spans="1:8" ht="15">
      <c r="A11" s="168" t="s">
        <v>48</v>
      </c>
      <c r="B11" s="169"/>
      <c r="C11" s="169"/>
      <c r="D11" s="169"/>
      <c r="E11" s="169"/>
      <c r="F11" s="167">
        <f>F12+F85</f>
        <v>406457.4</v>
      </c>
      <c r="G11" s="167">
        <f>G12+G85</f>
        <v>5817.299999999985</v>
      </c>
      <c r="H11" s="167">
        <f>H12+H85</f>
        <v>412274.7</v>
      </c>
    </row>
    <row r="12" spans="1:8" ht="12.75">
      <c r="A12" s="164" t="s">
        <v>359</v>
      </c>
      <c r="B12" s="164"/>
      <c r="C12" s="164"/>
      <c r="D12" s="164"/>
      <c r="E12" s="164"/>
      <c r="F12" s="165">
        <f>F13+F26++++F31+F59+F81++F77+F55</f>
        <v>280681.10000000003</v>
      </c>
      <c r="G12" s="165">
        <f>G13+G26++++G31+G59+G81++G77+G55</f>
        <v>6063.799999999984</v>
      </c>
      <c r="H12" s="165">
        <f>H13+H26++++H31+H59+H81++H77+H55</f>
        <v>286744.9</v>
      </c>
    </row>
    <row r="13" spans="1:8" ht="12.75">
      <c r="A13" s="113" t="s">
        <v>358</v>
      </c>
      <c r="B13" s="114" t="s">
        <v>54</v>
      </c>
      <c r="C13" s="114">
        <v>10</v>
      </c>
      <c r="D13" s="114"/>
      <c r="E13" s="114"/>
      <c r="F13" s="115">
        <f>F14+F18+F22</f>
        <v>215</v>
      </c>
      <c r="G13" s="115">
        <f>G14+G18+G22</f>
        <v>0</v>
      </c>
      <c r="H13" s="115">
        <f>H14+H18+H22</f>
        <v>215</v>
      </c>
    </row>
    <row r="14" spans="1:8" ht="33.75">
      <c r="A14" s="116" t="s">
        <v>279</v>
      </c>
      <c r="B14" s="117" t="s">
        <v>54</v>
      </c>
      <c r="C14" s="117">
        <v>10</v>
      </c>
      <c r="D14" s="117" t="s">
        <v>414</v>
      </c>
      <c r="E14" s="117"/>
      <c r="F14" s="111">
        <v>145</v>
      </c>
      <c r="G14" s="112"/>
      <c r="H14" s="111">
        <v>145</v>
      </c>
    </row>
    <row r="15" spans="1:8" ht="22.5">
      <c r="A15" s="116" t="s">
        <v>149</v>
      </c>
      <c r="B15" s="117" t="s">
        <v>54</v>
      </c>
      <c r="C15" s="117">
        <v>10</v>
      </c>
      <c r="D15" s="117" t="s">
        <v>414</v>
      </c>
      <c r="E15" s="117">
        <v>200</v>
      </c>
      <c r="F15" s="111">
        <v>145</v>
      </c>
      <c r="G15" s="112"/>
      <c r="H15" s="111">
        <v>145</v>
      </c>
    </row>
    <row r="16" spans="1:8" ht="22.5">
      <c r="A16" s="116" t="s">
        <v>210</v>
      </c>
      <c r="B16" s="117" t="s">
        <v>54</v>
      </c>
      <c r="C16" s="117">
        <v>10</v>
      </c>
      <c r="D16" s="117" t="s">
        <v>414</v>
      </c>
      <c r="E16" s="117">
        <v>240</v>
      </c>
      <c r="F16" s="111">
        <v>145</v>
      </c>
      <c r="G16" s="112"/>
      <c r="H16" s="111">
        <v>145</v>
      </c>
    </row>
    <row r="17" spans="1:8" ht="22.5">
      <c r="A17" s="116" t="s">
        <v>212</v>
      </c>
      <c r="B17" s="117" t="s">
        <v>54</v>
      </c>
      <c r="C17" s="117">
        <v>10</v>
      </c>
      <c r="D17" s="117" t="s">
        <v>414</v>
      </c>
      <c r="E17" s="117">
        <v>244</v>
      </c>
      <c r="F17" s="111">
        <v>145</v>
      </c>
      <c r="G17" s="112"/>
      <c r="H17" s="111">
        <v>145</v>
      </c>
    </row>
    <row r="18" spans="1:8" ht="33.75">
      <c r="A18" s="116" t="s">
        <v>280</v>
      </c>
      <c r="B18" s="117" t="s">
        <v>54</v>
      </c>
      <c r="C18" s="117">
        <v>10</v>
      </c>
      <c r="D18" s="117" t="s">
        <v>414</v>
      </c>
      <c r="E18" s="117"/>
      <c r="F18" s="111">
        <v>20</v>
      </c>
      <c r="G18" s="112"/>
      <c r="H18" s="111">
        <v>20</v>
      </c>
    </row>
    <row r="19" spans="1:8" ht="22.5">
      <c r="A19" s="116" t="s">
        <v>149</v>
      </c>
      <c r="B19" s="117" t="s">
        <v>54</v>
      </c>
      <c r="C19" s="117">
        <v>10</v>
      </c>
      <c r="D19" s="117" t="s">
        <v>414</v>
      </c>
      <c r="E19" s="117">
        <v>200</v>
      </c>
      <c r="F19" s="111">
        <v>20</v>
      </c>
      <c r="G19" s="112"/>
      <c r="H19" s="111">
        <v>20</v>
      </c>
    </row>
    <row r="20" spans="1:8" ht="22.5">
      <c r="A20" s="116" t="s">
        <v>210</v>
      </c>
      <c r="B20" s="117" t="s">
        <v>54</v>
      </c>
      <c r="C20" s="117">
        <v>10</v>
      </c>
      <c r="D20" s="117" t="s">
        <v>414</v>
      </c>
      <c r="E20" s="117">
        <v>240</v>
      </c>
      <c r="F20" s="111">
        <v>20</v>
      </c>
      <c r="G20" s="112"/>
      <c r="H20" s="111">
        <v>20</v>
      </c>
    </row>
    <row r="21" spans="1:8" ht="22.5">
      <c r="A21" s="116" t="s">
        <v>212</v>
      </c>
      <c r="B21" s="117" t="s">
        <v>54</v>
      </c>
      <c r="C21" s="117">
        <v>10</v>
      </c>
      <c r="D21" s="117" t="s">
        <v>414</v>
      </c>
      <c r="E21" s="117">
        <v>244</v>
      </c>
      <c r="F21" s="111">
        <v>20</v>
      </c>
      <c r="G21" s="112"/>
      <c r="H21" s="111">
        <v>20</v>
      </c>
    </row>
    <row r="22" spans="1:8" ht="22.5">
      <c r="A22" s="116" t="s">
        <v>379</v>
      </c>
      <c r="B22" s="117" t="s">
        <v>54</v>
      </c>
      <c r="C22" s="117">
        <v>10</v>
      </c>
      <c r="D22" s="117" t="s">
        <v>414</v>
      </c>
      <c r="E22" s="117"/>
      <c r="F22" s="111">
        <v>50</v>
      </c>
      <c r="G22" s="112"/>
      <c r="H22" s="111">
        <v>50</v>
      </c>
    </row>
    <row r="23" spans="1:8" ht="22.5">
      <c r="A23" s="116" t="s">
        <v>149</v>
      </c>
      <c r="B23" s="117" t="s">
        <v>54</v>
      </c>
      <c r="C23" s="117">
        <v>10</v>
      </c>
      <c r="D23" s="117" t="s">
        <v>414</v>
      </c>
      <c r="E23" s="117">
        <v>200</v>
      </c>
      <c r="F23" s="111">
        <v>50</v>
      </c>
      <c r="G23" s="112"/>
      <c r="H23" s="111">
        <v>50</v>
      </c>
    </row>
    <row r="24" spans="1:8" ht="22.5">
      <c r="A24" s="116" t="s">
        <v>210</v>
      </c>
      <c r="B24" s="117" t="s">
        <v>54</v>
      </c>
      <c r="C24" s="117">
        <v>10</v>
      </c>
      <c r="D24" s="117" t="s">
        <v>414</v>
      </c>
      <c r="E24" s="117">
        <v>240</v>
      </c>
      <c r="F24" s="111">
        <v>50</v>
      </c>
      <c r="G24" s="112"/>
      <c r="H24" s="111">
        <v>50</v>
      </c>
    </row>
    <row r="25" spans="1:8" ht="22.5">
      <c r="A25" s="116" t="s">
        <v>212</v>
      </c>
      <c r="B25" s="117" t="s">
        <v>54</v>
      </c>
      <c r="C25" s="117">
        <v>10</v>
      </c>
      <c r="D25" s="117" t="s">
        <v>414</v>
      </c>
      <c r="E25" s="117">
        <v>244</v>
      </c>
      <c r="F25" s="111">
        <v>50</v>
      </c>
      <c r="G25" s="112"/>
      <c r="H25" s="111">
        <v>50</v>
      </c>
    </row>
    <row r="26" spans="1:8" ht="21">
      <c r="A26" s="113" t="s">
        <v>281</v>
      </c>
      <c r="B26" s="114" t="s">
        <v>82</v>
      </c>
      <c r="C26" s="114" t="s">
        <v>227</v>
      </c>
      <c r="D26" s="114" t="s">
        <v>415</v>
      </c>
      <c r="E26" s="114" t="s">
        <v>51</v>
      </c>
      <c r="F26" s="115">
        <f>F27</f>
        <v>442</v>
      </c>
      <c r="G26" s="115">
        <f>G27</f>
        <v>0</v>
      </c>
      <c r="H26" s="115">
        <f>H27</f>
        <v>442</v>
      </c>
    </row>
    <row r="27" spans="1:8" ht="19.5" customHeight="1">
      <c r="A27" s="116" t="s">
        <v>416</v>
      </c>
      <c r="B27" s="117" t="s">
        <v>82</v>
      </c>
      <c r="C27" s="117" t="s">
        <v>69</v>
      </c>
      <c r="D27" s="117" t="s">
        <v>417</v>
      </c>
      <c r="E27" s="117"/>
      <c r="F27" s="111">
        <v>442</v>
      </c>
      <c r="G27" s="112"/>
      <c r="H27" s="111">
        <v>442</v>
      </c>
    </row>
    <row r="28" spans="1:8" ht="22.5">
      <c r="A28" s="116" t="s">
        <v>149</v>
      </c>
      <c r="B28" s="117" t="s">
        <v>82</v>
      </c>
      <c r="C28" s="117" t="s">
        <v>69</v>
      </c>
      <c r="D28" s="117" t="s">
        <v>417</v>
      </c>
      <c r="E28" s="117">
        <v>200</v>
      </c>
      <c r="F28" s="111">
        <v>442</v>
      </c>
      <c r="G28" s="112"/>
      <c r="H28" s="111">
        <v>442</v>
      </c>
    </row>
    <row r="29" spans="1:8" ht="22.5">
      <c r="A29" s="116" t="s">
        <v>210</v>
      </c>
      <c r="B29" s="117" t="s">
        <v>82</v>
      </c>
      <c r="C29" s="117" t="s">
        <v>69</v>
      </c>
      <c r="D29" s="117" t="s">
        <v>417</v>
      </c>
      <c r="E29" s="117">
        <v>240</v>
      </c>
      <c r="F29" s="111">
        <v>442</v>
      </c>
      <c r="G29" s="112"/>
      <c r="H29" s="111">
        <v>442</v>
      </c>
    </row>
    <row r="30" spans="1:8" ht="22.5">
      <c r="A30" s="116" t="s">
        <v>212</v>
      </c>
      <c r="B30" s="117" t="s">
        <v>82</v>
      </c>
      <c r="C30" s="117" t="s">
        <v>69</v>
      </c>
      <c r="D30" s="117" t="s">
        <v>417</v>
      </c>
      <c r="E30" s="117">
        <v>244</v>
      </c>
      <c r="F30" s="111">
        <v>442</v>
      </c>
      <c r="G30" s="112"/>
      <c r="H30" s="111">
        <v>442</v>
      </c>
    </row>
    <row r="31" spans="1:8" ht="31.5">
      <c r="A31" s="108" t="s">
        <v>277</v>
      </c>
      <c r="B31" s="110" t="s">
        <v>67</v>
      </c>
      <c r="C31" s="114" t="s">
        <v>227</v>
      </c>
      <c r="D31" s="114" t="s">
        <v>418</v>
      </c>
      <c r="E31" s="114"/>
      <c r="F31" s="109">
        <f>F32+F38+F49</f>
        <v>254611.40000000002</v>
      </c>
      <c r="G31" s="109">
        <f>G32+G38+G49</f>
        <v>6063.799999999984</v>
      </c>
      <c r="H31" s="109">
        <f>H32+H38+H49</f>
        <v>260675.2</v>
      </c>
    </row>
    <row r="32" spans="1:8" ht="12.75">
      <c r="A32" s="116" t="s">
        <v>282</v>
      </c>
      <c r="B32" s="117" t="s">
        <v>67</v>
      </c>
      <c r="C32" s="117" t="s">
        <v>241</v>
      </c>
      <c r="D32" s="117" t="s">
        <v>419</v>
      </c>
      <c r="E32" s="110"/>
      <c r="F32" s="111">
        <f>F33</f>
        <v>70579.3</v>
      </c>
      <c r="G32" s="111">
        <f>G33</f>
        <v>4166.799999999996</v>
      </c>
      <c r="H32" s="111">
        <f>H33</f>
        <v>74746.09999999999</v>
      </c>
    </row>
    <row r="33" spans="1:8" ht="45">
      <c r="A33" s="116" t="s">
        <v>242</v>
      </c>
      <c r="B33" s="117" t="s">
        <v>67</v>
      </c>
      <c r="C33" s="117" t="s">
        <v>241</v>
      </c>
      <c r="D33" s="117" t="s">
        <v>419</v>
      </c>
      <c r="E33" s="117" t="s">
        <v>146</v>
      </c>
      <c r="F33" s="111">
        <f>F34+F36</f>
        <v>70579.3</v>
      </c>
      <c r="G33" s="111">
        <f>G34+G36</f>
        <v>4166.799999999996</v>
      </c>
      <c r="H33" s="111">
        <f>H34+H36</f>
        <v>74746.09999999999</v>
      </c>
    </row>
    <row r="34" spans="1:8" ht="12.75">
      <c r="A34" s="116" t="s">
        <v>147</v>
      </c>
      <c r="B34" s="117" t="s">
        <v>67</v>
      </c>
      <c r="C34" s="117" t="s">
        <v>241</v>
      </c>
      <c r="D34" s="117" t="s">
        <v>419</v>
      </c>
      <c r="E34" s="117" t="s">
        <v>148</v>
      </c>
      <c r="F34" s="111">
        <v>58856.9</v>
      </c>
      <c r="G34" s="111">
        <f>H34-F34</f>
        <v>2866.7999999999956</v>
      </c>
      <c r="H34" s="111">
        <v>61723.7</v>
      </c>
    </row>
    <row r="35" spans="1:8" ht="56.25">
      <c r="A35" s="116" t="s">
        <v>138</v>
      </c>
      <c r="B35" s="117" t="s">
        <v>67</v>
      </c>
      <c r="C35" s="117" t="s">
        <v>241</v>
      </c>
      <c r="D35" s="117" t="s">
        <v>419</v>
      </c>
      <c r="E35" s="117" t="s">
        <v>109</v>
      </c>
      <c r="F35" s="111">
        <v>58856.9</v>
      </c>
      <c r="G35" s="111">
        <f>H35-F35</f>
        <v>2866.7999999999956</v>
      </c>
      <c r="H35" s="111">
        <v>61723.7</v>
      </c>
    </row>
    <row r="36" spans="1:8" ht="12.75">
      <c r="A36" s="116" t="s">
        <v>164</v>
      </c>
      <c r="B36" s="117" t="s">
        <v>67</v>
      </c>
      <c r="C36" s="117" t="s">
        <v>241</v>
      </c>
      <c r="D36" s="117" t="s">
        <v>419</v>
      </c>
      <c r="E36" s="117" t="s">
        <v>165</v>
      </c>
      <c r="F36" s="111">
        <v>11722.4</v>
      </c>
      <c r="G36" s="111">
        <f>H36-F36</f>
        <v>1300</v>
      </c>
      <c r="H36" s="111">
        <v>13022.4</v>
      </c>
    </row>
    <row r="37" spans="1:8" ht="56.25">
      <c r="A37" s="116" t="s">
        <v>139</v>
      </c>
      <c r="B37" s="117" t="s">
        <v>67</v>
      </c>
      <c r="C37" s="117" t="s">
        <v>241</v>
      </c>
      <c r="D37" s="117" t="s">
        <v>419</v>
      </c>
      <c r="E37" s="117" t="s">
        <v>36</v>
      </c>
      <c r="F37" s="111">
        <v>11722.4</v>
      </c>
      <c r="G37" s="111">
        <f>H37-F37</f>
        <v>1300</v>
      </c>
      <c r="H37" s="111">
        <v>13022.4</v>
      </c>
    </row>
    <row r="38" spans="1:8" ht="12.75">
      <c r="A38" s="116" t="s">
        <v>283</v>
      </c>
      <c r="B38" s="117" t="s">
        <v>67</v>
      </c>
      <c r="C38" s="117" t="s">
        <v>66</v>
      </c>
      <c r="D38" s="117" t="s">
        <v>419</v>
      </c>
      <c r="E38" s="110" t="s">
        <v>51</v>
      </c>
      <c r="F38" s="111">
        <f>F39+F44</f>
        <v>181886.1</v>
      </c>
      <c r="G38" s="111">
        <f>G39+G44</f>
        <v>-334.70000000001164</v>
      </c>
      <c r="H38" s="111">
        <f>H39+H44</f>
        <v>181551.4</v>
      </c>
    </row>
    <row r="39" spans="1:8" ht="22.5">
      <c r="A39" s="116" t="s">
        <v>144</v>
      </c>
      <c r="B39" s="117" t="s">
        <v>67</v>
      </c>
      <c r="C39" s="117" t="s">
        <v>66</v>
      </c>
      <c r="D39" s="117" t="s">
        <v>419</v>
      </c>
      <c r="E39" s="117" t="s">
        <v>51</v>
      </c>
      <c r="F39" s="111">
        <v>172317.6</v>
      </c>
      <c r="G39" s="112">
        <f aca="true" t="shared" si="0" ref="G39:G55">H39-F39</f>
        <v>-370.70000000001164</v>
      </c>
      <c r="H39" s="111">
        <f>H41</f>
        <v>171946.9</v>
      </c>
    </row>
    <row r="40" spans="1:8" ht="22.5">
      <c r="A40" s="116" t="s">
        <v>143</v>
      </c>
      <c r="B40" s="117" t="s">
        <v>67</v>
      </c>
      <c r="C40" s="117" t="s">
        <v>66</v>
      </c>
      <c r="D40" s="117" t="s">
        <v>419</v>
      </c>
      <c r="E40" s="117" t="s">
        <v>51</v>
      </c>
      <c r="F40" s="111">
        <v>172317.6</v>
      </c>
      <c r="G40" s="112">
        <f t="shared" si="0"/>
        <v>-370.70000000001164</v>
      </c>
      <c r="H40" s="111">
        <f>H41</f>
        <v>171946.9</v>
      </c>
    </row>
    <row r="41" spans="1:8" ht="45">
      <c r="A41" s="116" t="s">
        <v>242</v>
      </c>
      <c r="B41" s="117" t="s">
        <v>67</v>
      </c>
      <c r="C41" s="117" t="s">
        <v>66</v>
      </c>
      <c r="D41" s="117" t="s">
        <v>419</v>
      </c>
      <c r="E41" s="117" t="s">
        <v>146</v>
      </c>
      <c r="F41" s="111">
        <v>172317.6</v>
      </c>
      <c r="G41" s="112">
        <f t="shared" si="0"/>
        <v>-370.70000000001164</v>
      </c>
      <c r="H41" s="111">
        <f>H42</f>
        <v>171946.9</v>
      </c>
    </row>
    <row r="42" spans="1:8" ht="12.75">
      <c r="A42" s="116" t="s">
        <v>147</v>
      </c>
      <c r="B42" s="117" t="s">
        <v>67</v>
      </c>
      <c r="C42" s="117" t="s">
        <v>66</v>
      </c>
      <c r="D42" s="117" t="s">
        <v>419</v>
      </c>
      <c r="E42" s="117" t="s">
        <v>148</v>
      </c>
      <c r="F42" s="111">
        <v>172317.6</v>
      </c>
      <c r="G42" s="112">
        <f t="shared" si="0"/>
        <v>-370.70000000001164</v>
      </c>
      <c r="H42" s="111">
        <f>H43</f>
        <v>171946.9</v>
      </c>
    </row>
    <row r="43" spans="1:8" ht="56.25">
      <c r="A43" s="116" t="s">
        <v>138</v>
      </c>
      <c r="B43" s="117" t="s">
        <v>67</v>
      </c>
      <c r="C43" s="117" t="s">
        <v>66</v>
      </c>
      <c r="D43" s="117" t="s">
        <v>419</v>
      </c>
      <c r="E43" s="117" t="s">
        <v>109</v>
      </c>
      <c r="F43" s="111">
        <v>172317.6</v>
      </c>
      <c r="G43" s="111">
        <f t="shared" si="0"/>
        <v>-370.70000000001164</v>
      </c>
      <c r="H43" s="111">
        <v>171946.9</v>
      </c>
    </row>
    <row r="44" spans="1:8" ht="22.5">
      <c r="A44" s="116" t="s">
        <v>284</v>
      </c>
      <c r="B44" s="117" t="s">
        <v>67</v>
      </c>
      <c r="C44" s="117" t="s">
        <v>66</v>
      </c>
      <c r="D44" s="117" t="s">
        <v>420</v>
      </c>
      <c r="E44" s="114" t="s">
        <v>51</v>
      </c>
      <c r="F44" s="111">
        <v>9568.5</v>
      </c>
      <c r="G44" s="111">
        <f t="shared" si="0"/>
        <v>36</v>
      </c>
      <c r="H44" s="111">
        <v>9604.5</v>
      </c>
    </row>
    <row r="45" spans="1:8" ht="22.5">
      <c r="A45" s="116" t="s">
        <v>143</v>
      </c>
      <c r="B45" s="117" t="s">
        <v>67</v>
      </c>
      <c r="C45" s="117" t="s">
        <v>66</v>
      </c>
      <c r="D45" s="117" t="s">
        <v>420</v>
      </c>
      <c r="E45" s="117" t="s">
        <v>51</v>
      </c>
      <c r="F45" s="111">
        <v>9568.5</v>
      </c>
      <c r="G45" s="111">
        <f t="shared" si="0"/>
        <v>36</v>
      </c>
      <c r="H45" s="111">
        <v>9604.5</v>
      </c>
    </row>
    <row r="46" spans="1:8" ht="45">
      <c r="A46" s="116" t="s">
        <v>242</v>
      </c>
      <c r="B46" s="117" t="s">
        <v>67</v>
      </c>
      <c r="C46" s="117" t="s">
        <v>66</v>
      </c>
      <c r="D46" s="117" t="s">
        <v>420</v>
      </c>
      <c r="E46" s="117" t="s">
        <v>146</v>
      </c>
      <c r="F46" s="111">
        <v>9568.5</v>
      </c>
      <c r="G46" s="111">
        <f t="shared" si="0"/>
        <v>36</v>
      </c>
      <c r="H46" s="111">
        <v>9604.5</v>
      </c>
    </row>
    <row r="47" spans="1:8" ht="12.75">
      <c r="A47" s="116" t="s">
        <v>147</v>
      </c>
      <c r="B47" s="117" t="s">
        <v>67</v>
      </c>
      <c r="C47" s="117" t="s">
        <v>66</v>
      </c>
      <c r="D47" s="117" t="s">
        <v>420</v>
      </c>
      <c r="E47" s="117" t="s">
        <v>148</v>
      </c>
      <c r="F47" s="111">
        <v>9568.5</v>
      </c>
      <c r="G47" s="111">
        <f t="shared" si="0"/>
        <v>36</v>
      </c>
      <c r="H47" s="111">
        <v>9604.5</v>
      </c>
    </row>
    <row r="48" spans="1:8" ht="56.25">
      <c r="A48" s="116" t="s">
        <v>138</v>
      </c>
      <c r="B48" s="117" t="s">
        <v>67</v>
      </c>
      <c r="C48" s="117" t="s">
        <v>66</v>
      </c>
      <c r="D48" s="117" t="s">
        <v>420</v>
      </c>
      <c r="E48" s="117" t="s">
        <v>109</v>
      </c>
      <c r="F48" s="111">
        <v>9568.5</v>
      </c>
      <c r="G48" s="111">
        <f t="shared" si="0"/>
        <v>36</v>
      </c>
      <c r="H48" s="111">
        <v>9604.5</v>
      </c>
    </row>
    <row r="49" spans="1:8" ht="12.75">
      <c r="A49" s="116" t="s">
        <v>285</v>
      </c>
      <c r="B49" s="117" t="s">
        <v>67</v>
      </c>
      <c r="C49" s="117" t="s">
        <v>67</v>
      </c>
      <c r="D49" s="117" t="s">
        <v>421</v>
      </c>
      <c r="E49" s="110" t="s">
        <v>51</v>
      </c>
      <c r="F49" s="111">
        <v>2146</v>
      </c>
      <c r="G49" s="111">
        <f t="shared" si="0"/>
        <v>2231.7</v>
      </c>
      <c r="H49" s="111">
        <f>H52</f>
        <v>4377.7</v>
      </c>
    </row>
    <row r="50" spans="1:8" ht="22.5">
      <c r="A50" s="116" t="s">
        <v>245</v>
      </c>
      <c r="B50" s="117" t="s">
        <v>67</v>
      </c>
      <c r="C50" s="117" t="s">
        <v>67</v>
      </c>
      <c r="D50" s="117" t="s">
        <v>421</v>
      </c>
      <c r="E50" s="117" t="s">
        <v>51</v>
      </c>
      <c r="F50" s="111">
        <v>2146</v>
      </c>
      <c r="G50" s="111">
        <f t="shared" si="0"/>
        <v>2231.7</v>
      </c>
      <c r="H50" s="111">
        <f>H53</f>
        <v>4377.7</v>
      </c>
    </row>
    <row r="51" spans="1:8" ht="12.75">
      <c r="A51" s="116" t="s">
        <v>246</v>
      </c>
      <c r="B51" s="117" t="s">
        <v>67</v>
      </c>
      <c r="C51" s="117" t="s">
        <v>67</v>
      </c>
      <c r="D51" s="117" t="s">
        <v>421</v>
      </c>
      <c r="E51" s="117" t="s">
        <v>51</v>
      </c>
      <c r="F51" s="111">
        <v>2146</v>
      </c>
      <c r="G51" s="111">
        <f t="shared" si="0"/>
        <v>2231.7</v>
      </c>
      <c r="H51" s="111">
        <f>H54</f>
        <v>4377.7</v>
      </c>
    </row>
    <row r="52" spans="1:8" ht="45">
      <c r="A52" s="116" t="s">
        <v>242</v>
      </c>
      <c r="B52" s="117" t="s">
        <v>67</v>
      </c>
      <c r="C52" s="117" t="s">
        <v>67</v>
      </c>
      <c r="D52" s="117" t="s">
        <v>421</v>
      </c>
      <c r="E52" s="117">
        <v>600</v>
      </c>
      <c r="F52" s="111">
        <v>2146</v>
      </c>
      <c r="G52" s="111">
        <f t="shared" si="0"/>
        <v>2231.7</v>
      </c>
      <c r="H52" s="111">
        <f>H53</f>
        <v>4377.7</v>
      </c>
    </row>
    <row r="53" spans="1:8" ht="12.75">
      <c r="A53" s="116" t="s">
        <v>147</v>
      </c>
      <c r="B53" s="117" t="s">
        <v>67</v>
      </c>
      <c r="C53" s="117" t="s">
        <v>67</v>
      </c>
      <c r="D53" s="117" t="s">
        <v>421</v>
      </c>
      <c r="E53" s="117">
        <v>610</v>
      </c>
      <c r="F53" s="111">
        <v>2146</v>
      </c>
      <c r="G53" s="111">
        <f t="shared" si="0"/>
        <v>2231.7</v>
      </c>
      <c r="H53" s="111">
        <f>H54</f>
        <v>4377.7</v>
      </c>
    </row>
    <row r="54" spans="1:8" ht="56.25">
      <c r="A54" s="116" t="s">
        <v>138</v>
      </c>
      <c r="B54" s="117" t="s">
        <v>67</v>
      </c>
      <c r="C54" s="117" t="s">
        <v>67</v>
      </c>
      <c r="D54" s="117" t="s">
        <v>421</v>
      </c>
      <c r="E54" s="117">
        <v>611</v>
      </c>
      <c r="F54" s="111">
        <v>2146</v>
      </c>
      <c r="G54" s="111">
        <f t="shared" si="0"/>
        <v>2231.7</v>
      </c>
      <c r="H54" s="111">
        <v>4377.7</v>
      </c>
    </row>
    <row r="55" spans="1:8" ht="21">
      <c r="A55" s="113" t="s">
        <v>422</v>
      </c>
      <c r="B55" s="114" t="s">
        <v>67</v>
      </c>
      <c r="C55" s="114" t="s">
        <v>67</v>
      </c>
      <c r="D55" s="114"/>
      <c r="E55" s="114"/>
      <c r="F55" s="115">
        <v>200</v>
      </c>
      <c r="G55" s="115">
        <f t="shared" si="0"/>
        <v>0</v>
      </c>
      <c r="H55" s="115">
        <v>200</v>
      </c>
    </row>
    <row r="56" spans="1:8" ht="22.5">
      <c r="A56" s="116" t="s">
        <v>149</v>
      </c>
      <c r="B56" s="117" t="s">
        <v>67</v>
      </c>
      <c r="C56" s="117" t="s">
        <v>67</v>
      </c>
      <c r="D56" s="117" t="s">
        <v>423</v>
      </c>
      <c r="E56" s="117">
        <v>200</v>
      </c>
      <c r="F56" s="111">
        <v>200</v>
      </c>
      <c r="G56" s="112"/>
      <c r="H56" s="111">
        <v>200</v>
      </c>
    </row>
    <row r="57" spans="1:8" ht="22.5">
      <c r="A57" s="116" t="s">
        <v>210</v>
      </c>
      <c r="B57" s="117" t="s">
        <v>67</v>
      </c>
      <c r="C57" s="117" t="s">
        <v>67</v>
      </c>
      <c r="D57" s="117" t="s">
        <v>423</v>
      </c>
      <c r="E57" s="117">
        <v>240</v>
      </c>
      <c r="F57" s="111">
        <v>200</v>
      </c>
      <c r="G57" s="112"/>
      <c r="H57" s="111">
        <v>200</v>
      </c>
    </row>
    <row r="58" spans="1:8" ht="22.5">
      <c r="A58" s="116" t="s">
        <v>212</v>
      </c>
      <c r="B58" s="117" t="s">
        <v>67</v>
      </c>
      <c r="C58" s="117" t="s">
        <v>67</v>
      </c>
      <c r="D58" s="117" t="s">
        <v>423</v>
      </c>
      <c r="E58" s="117">
        <v>244</v>
      </c>
      <c r="F58" s="111">
        <v>200</v>
      </c>
      <c r="G58" s="112"/>
      <c r="H58" s="111">
        <v>200</v>
      </c>
    </row>
    <row r="59" spans="1:8" ht="21">
      <c r="A59" s="113" t="s">
        <v>286</v>
      </c>
      <c r="B59" s="114" t="s">
        <v>88</v>
      </c>
      <c r="C59" s="114" t="s">
        <v>52</v>
      </c>
      <c r="D59" s="114" t="s">
        <v>133</v>
      </c>
      <c r="E59" s="114" t="s">
        <v>51</v>
      </c>
      <c r="F59" s="115">
        <f>F60+F64+F72+F69</f>
        <v>24537.7</v>
      </c>
      <c r="G59" s="115">
        <f>G60+G64+G72+G69</f>
        <v>0</v>
      </c>
      <c r="H59" s="115">
        <f>H60+H64+H72+H69</f>
        <v>24537.7</v>
      </c>
    </row>
    <row r="60" spans="1:8" ht="22.5">
      <c r="A60" s="116" t="s">
        <v>287</v>
      </c>
      <c r="B60" s="117" t="s">
        <v>88</v>
      </c>
      <c r="C60" s="117" t="s">
        <v>52</v>
      </c>
      <c r="D60" s="117" t="s">
        <v>424</v>
      </c>
      <c r="E60" s="117"/>
      <c r="F60" s="111">
        <v>10401.1</v>
      </c>
      <c r="G60" s="112"/>
      <c r="H60" s="111">
        <v>10401.1</v>
      </c>
    </row>
    <row r="61" spans="1:8" ht="45">
      <c r="A61" s="116" t="s">
        <v>242</v>
      </c>
      <c r="B61" s="117" t="s">
        <v>88</v>
      </c>
      <c r="C61" s="117" t="s">
        <v>52</v>
      </c>
      <c r="D61" s="117" t="s">
        <v>424</v>
      </c>
      <c r="E61" s="117" t="s">
        <v>146</v>
      </c>
      <c r="F61" s="111">
        <v>10401.1</v>
      </c>
      <c r="G61" s="112"/>
      <c r="H61" s="111">
        <v>10401.1</v>
      </c>
    </row>
    <row r="62" spans="1:8" ht="12.75">
      <c r="A62" s="116" t="s">
        <v>147</v>
      </c>
      <c r="B62" s="117" t="s">
        <v>88</v>
      </c>
      <c r="C62" s="117" t="s">
        <v>52</v>
      </c>
      <c r="D62" s="117" t="s">
        <v>424</v>
      </c>
      <c r="E62" s="117" t="s">
        <v>148</v>
      </c>
      <c r="F62" s="111">
        <v>10401.1</v>
      </c>
      <c r="G62" s="112"/>
      <c r="H62" s="111">
        <v>10401.1</v>
      </c>
    </row>
    <row r="63" spans="1:8" ht="56.25">
      <c r="A63" s="116" t="s">
        <v>138</v>
      </c>
      <c r="B63" s="117" t="s">
        <v>88</v>
      </c>
      <c r="C63" s="117" t="s">
        <v>52</v>
      </c>
      <c r="D63" s="117" t="s">
        <v>424</v>
      </c>
      <c r="E63" s="117" t="s">
        <v>109</v>
      </c>
      <c r="F63" s="111">
        <v>10401.1</v>
      </c>
      <c r="G63" s="112"/>
      <c r="H63" s="111">
        <v>10401.1</v>
      </c>
    </row>
    <row r="64" spans="1:8" ht="12.75">
      <c r="A64" s="116" t="s">
        <v>288</v>
      </c>
      <c r="B64" s="117" t="s">
        <v>88</v>
      </c>
      <c r="C64" s="117" t="s">
        <v>52</v>
      </c>
      <c r="D64" s="117" t="s">
        <v>425</v>
      </c>
      <c r="E64" s="117" t="s">
        <v>51</v>
      </c>
      <c r="F64" s="111">
        <f>F68</f>
        <v>4970.4</v>
      </c>
      <c r="G64" s="112"/>
      <c r="H64" s="111">
        <f>H68</f>
        <v>4970.4</v>
      </c>
    </row>
    <row r="65" spans="1:8" ht="22.5">
      <c r="A65" s="116" t="s">
        <v>143</v>
      </c>
      <c r="B65" s="117" t="s">
        <v>88</v>
      </c>
      <c r="C65" s="117" t="s">
        <v>52</v>
      </c>
      <c r="D65" s="117" t="s">
        <v>425</v>
      </c>
      <c r="E65" s="117" t="s">
        <v>51</v>
      </c>
      <c r="F65" s="111">
        <v>4970.4</v>
      </c>
      <c r="G65" s="115"/>
      <c r="H65" s="111">
        <v>4970.4</v>
      </c>
    </row>
    <row r="66" spans="1:8" ht="45">
      <c r="A66" s="116" t="s">
        <v>242</v>
      </c>
      <c r="B66" s="117" t="s">
        <v>88</v>
      </c>
      <c r="C66" s="117" t="s">
        <v>52</v>
      </c>
      <c r="D66" s="117" t="s">
        <v>425</v>
      </c>
      <c r="E66" s="117" t="s">
        <v>146</v>
      </c>
      <c r="F66" s="111">
        <v>4970.4</v>
      </c>
      <c r="G66" s="111"/>
      <c r="H66" s="111">
        <v>4970.4</v>
      </c>
    </row>
    <row r="67" spans="1:8" ht="12.75">
      <c r="A67" s="116" t="s">
        <v>147</v>
      </c>
      <c r="B67" s="117" t="s">
        <v>88</v>
      </c>
      <c r="C67" s="117" t="s">
        <v>52</v>
      </c>
      <c r="D67" s="117" t="s">
        <v>425</v>
      </c>
      <c r="E67" s="117" t="s">
        <v>148</v>
      </c>
      <c r="F67" s="111">
        <v>4970.4</v>
      </c>
      <c r="G67" s="111"/>
      <c r="H67" s="111">
        <v>4970.4</v>
      </c>
    </row>
    <row r="68" spans="1:8" ht="56.25">
      <c r="A68" s="116" t="s">
        <v>138</v>
      </c>
      <c r="B68" s="117" t="s">
        <v>88</v>
      </c>
      <c r="C68" s="117" t="s">
        <v>52</v>
      </c>
      <c r="D68" s="117" t="s">
        <v>425</v>
      </c>
      <c r="E68" s="117" t="s">
        <v>109</v>
      </c>
      <c r="F68" s="111">
        <v>4970.4</v>
      </c>
      <c r="G68" s="111"/>
      <c r="H68" s="111">
        <v>4970.4</v>
      </c>
    </row>
    <row r="69" spans="1:8" ht="22.5">
      <c r="A69" s="116" t="s">
        <v>218</v>
      </c>
      <c r="B69" s="212" t="s">
        <v>88</v>
      </c>
      <c r="C69" s="212" t="s">
        <v>52</v>
      </c>
      <c r="D69" s="117"/>
      <c r="E69" s="117"/>
      <c r="F69" s="111">
        <v>5</v>
      </c>
      <c r="G69" s="163"/>
      <c r="H69" s="111">
        <v>5</v>
      </c>
    </row>
    <row r="70" spans="1:8" ht="33.75">
      <c r="A70" s="116" t="s">
        <v>426</v>
      </c>
      <c r="B70" s="117" t="s">
        <v>88</v>
      </c>
      <c r="C70" s="117" t="s">
        <v>52</v>
      </c>
      <c r="D70" s="117" t="s">
        <v>427</v>
      </c>
      <c r="E70" s="117" t="s">
        <v>148</v>
      </c>
      <c r="F70" s="111">
        <v>5</v>
      </c>
      <c r="G70" s="115"/>
      <c r="H70" s="111">
        <v>5</v>
      </c>
    </row>
    <row r="71" spans="1:8" ht="56.25">
      <c r="A71" s="116" t="s">
        <v>138</v>
      </c>
      <c r="B71" s="117" t="s">
        <v>88</v>
      </c>
      <c r="C71" s="117" t="s">
        <v>52</v>
      </c>
      <c r="D71" s="117" t="s">
        <v>427</v>
      </c>
      <c r="E71" s="117" t="s">
        <v>109</v>
      </c>
      <c r="F71" s="111">
        <v>5</v>
      </c>
      <c r="G71" s="109"/>
      <c r="H71" s="111">
        <v>5</v>
      </c>
    </row>
    <row r="72" spans="1:8" ht="22.5">
      <c r="A72" s="116" t="s">
        <v>284</v>
      </c>
      <c r="B72" s="117" t="s">
        <v>67</v>
      </c>
      <c r="C72" s="117" t="s">
        <v>66</v>
      </c>
      <c r="D72" s="117" t="s">
        <v>420</v>
      </c>
      <c r="E72" s="117" t="s">
        <v>51</v>
      </c>
      <c r="F72" s="111">
        <v>9161.2</v>
      </c>
      <c r="G72" s="111">
        <f>H72-F72</f>
        <v>0</v>
      </c>
      <c r="H72" s="111">
        <v>9161.2</v>
      </c>
    </row>
    <row r="73" spans="1:8" ht="22.5">
      <c r="A73" s="116" t="s">
        <v>143</v>
      </c>
      <c r="B73" s="117" t="s">
        <v>67</v>
      </c>
      <c r="C73" s="117" t="s">
        <v>66</v>
      </c>
      <c r="D73" s="117" t="s">
        <v>420</v>
      </c>
      <c r="E73" s="117" t="s">
        <v>51</v>
      </c>
      <c r="F73" s="111">
        <v>9161.2</v>
      </c>
      <c r="G73" s="111">
        <f>H73-F73</f>
        <v>0</v>
      </c>
      <c r="H73" s="111">
        <v>9161.2</v>
      </c>
    </row>
    <row r="74" spans="1:8" ht="45">
      <c r="A74" s="116" t="s">
        <v>242</v>
      </c>
      <c r="B74" s="117" t="s">
        <v>67</v>
      </c>
      <c r="C74" s="117" t="s">
        <v>66</v>
      </c>
      <c r="D74" s="117" t="s">
        <v>420</v>
      </c>
      <c r="E74" s="117" t="s">
        <v>146</v>
      </c>
      <c r="F74" s="111">
        <v>9161.2</v>
      </c>
      <c r="G74" s="111">
        <f>H74-F74</f>
        <v>0</v>
      </c>
      <c r="H74" s="111">
        <v>9161.2</v>
      </c>
    </row>
    <row r="75" spans="1:8" ht="12.75">
      <c r="A75" s="116" t="s">
        <v>147</v>
      </c>
      <c r="B75" s="117" t="s">
        <v>67</v>
      </c>
      <c r="C75" s="117" t="s">
        <v>66</v>
      </c>
      <c r="D75" s="117" t="s">
        <v>420</v>
      </c>
      <c r="E75" s="117" t="s">
        <v>148</v>
      </c>
      <c r="F75" s="111">
        <v>9161.2</v>
      </c>
      <c r="G75" s="111">
        <f>H75-F75</f>
        <v>0</v>
      </c>
      <c r="H75" s="111">
        <v>9161.2</v>
      </c>
    </row>
    <row r="76" spans="1:8" ht="56.25">
      <c r="A76" s="116" t="s">
        <v>138</v>
      </c>
      <c r="B76" s="117" t="s">
        <v>67</v>
      </c>
      <c r="C76" s="117" t="s">
        <v>66</v>
      </c>
      <c r="D76" s="117" t="s">
        <v>420</v>
      </c>
      <c r="E76" s="117" t="s">
        <v>109</v>
      </c>
      <c r="F76" s="111">
        <v>9161.2</v>
      </c>
      <c r="G76" s="111">
        <f>H76-F76</f>
        <v>0</v>
      </c>
      <c r="H76" s="111">
        <v>9161.2</v>
      </c>
    </row>
    <row r="77" spans="1:8" ht="21">
      <c r="A77" s="113" t="s">
        <v>428</v>
      </c>
      <c r="B77" s="213" t="s">
        <v>108</v>
      </c>
      <c r="C77" s="114" t="s">
        <v>52</v>
      </c>
      <c r="D77" s="114"/>
      <c r="E77" s="114"/>
      <c r="F77" s="115">
        <v>100</v>
      </c>
      <c r="G77" s="115"/>
      <c r="H77" s="115">
        <v>100</v>
      </c>
    </row>
    <row r="78" spans="1:8" ht="22.5">
      <c r="A78" s="116" t="s">
        <v>149</v>
      </c>
      <c r="B78" s="212" t="s">
        <v>108</v>
      </c>
      <c r="C78" s="117" t="s">
        <v>52</v>
      </c>
      <c r="D78" s="117" t="s">
        <v>429</v>
      </c>
      <c r="E78" s="117">
        <v>200</v>
      </c>
      <c r="F78" s="111">
        <v>100</v>
      </c>
      <c r="G78" s="112"/>
      <c r="H78" s="111">
        <v>100</v>
      </c>
    </row>
    <row r="79" spans="1:8" ht="22.5">
      <c r="A79" s="116" t="s">
        <v>210</v>
      </c>
      <c r="B79" s="212" t="s">
        <v>108</v>
      </c>
      <c r="C79" s="117" t="s">
        <v>52</v>
      </c>
      <c r="D79" s="117" t="s">
        <v>429</v>
      </c>
      <c r="E79" s="117">
        <v>240</v>
      </c>
      <c r="F79" s="111">
        <v>100</v>
      </c>
      <c r="G79" s="112"/>
      <c r="H79" s="111">
        <v>100</v>
      </c>
    </row>
    <row r="80" spans="1:8" ht="22.5">
      <c r="A80" s="116" t="s">
        <v>212</v>
      </c>
      <c r="B80" s="212" t="s">
        <v>108</v>
      </c>
      <c r="C80" s="117" t="s">
        <v>52</v>
      </c>
      <c r="D80" s="117" t="s">
        <v>429</v>
      </c>
      <c r="E80" s="117">
        <v>244</v>
      </c>
      <c r="F80" s="111">
        <v>100</v>
      </c>
      <c r="G80" s="112"/>
      <c r="H80" s="111">
        <v>100</v>
      </c>
    </row>
    <row r="81" spans="1:8" ht="21">
      <c r="A81" s="113" t="s">
        <v>289</v>
      </c>
      <c r="B81" s="114" t="s">
        <v>96</v>
      </c>
      <c r="C81" s="114" t="s">
        <v>52</v>
      </c>
      <c r="D81" s="114"/>
      <c r="E81" s="114" t="s">
        <v>51</v>
      </c>
      <c r="F81" s="115">
        <v>575</v>
      </c>
      <c r="G81" s="115"/>
      <c r="H81" s="115">
        <v>575</v>
      </c>
    </row>
    <row r="82" spans="1:8" ht="22.5">
      <c r="A82" s="116" t="s">
        <v>149</v>
      </c>
      <c r="B82" s="117" t="s">
        <v>96</v>
      </c>
      <c r="C82" s="117" t="s">
        <v>52</v>
      </c>
      <c r="D82" s="117" t="s">
        <v>430</v>
      </c>
      <c r="E82" s="117" t="s">
        <v>150</v>
      </c>
      <c r="F82" s="111">
        <v>575</v>
      </c>
      <c r="G82" s="112"/>
      <c r="H82" s="111">
        <v>575</v>
      </c>
    </row>
    <row r="83" spans="1:8" ht="22.5">
      <c r="A83" s="116" t="s">
        <v>210</v>
      </c>
      <c r="B83" s="117" t="s">
        <v>96</v>
      </c>
      <c r="C83" s="117" t="s">
        <v>52</v>
      </c>
      <c r="D83" s="117" t="s">
        <v>430</v>
      </c>
      <c r="E83" s="117" t="s">
        <v>151</v>
      </c>
      <c r="F83" s="111">
        <v>575</v>
      </c>
      <c r="G83" s="112"/>
      <c r="H83" s="111">
        <v>575</v>
      </c>
    </row>
    <row r="84" spans="1:8" ht="22.5">
      <c r="A84" s="116" t="s">
        <v>212</v>
      </c>
      <c r="B84" s="117" t="s">
        <v>96</v>
      </c>
      <c r="C84" s="117" t="s">
        <v>52</v>
      </c>
      <c r="D84" s="117" t="s">
        <v>430</v>
      </c>
      <c r="E84" s="117" t="s">
        <v>31</v>
      </c>
      <c r="F84" s="111">
        <v>575</v>
      </c>
      <c r="G84" s="112"/>
      <c r="H84" s="111">
        <v>575</v>
      </c>
    </row>
    <row r="85" spans="1:8" ht="12.75">
      <c r="A85" s="161" t="s">
        <v>378</v>
      </c>
      <c r="B85" s="162"/>
      <c r="C85" s="162"/>
      <c r="D85" s="162"/>
      <c r="E85" s="162"/>
      <c r="F85" s="163">
        <f>F86+F183+F188+F199+F232+F268+F286+F354+F360+F366+F228</f>
        <v>125776.3</v>
      </c>
      <c r="G85" s="163">
        <f>G86+G183+G188+G199+G232+G268+G286+G354+G360+G366+G228</f>
        <v>-246.49999999999886</v>
      </c>
      <c r="H85" s="163">
        <f>H86+H183+H188+H199+H232+H268+H286+H354+H360+H366+H228</f>
        <v>125529.8</v>
      </c>
    </row>
    <row r="86" spans="1:8" ht="14.25" customHeight="1">
      <c r="A86" s="113" t="s">
        <v>208</v>
      </c>
      <c r="B86" s="110" t="s">
        <v>52</v>
      </c>
      <c r="C86" s="114"/>
      <c r="D86" s="114"/>
      <c r="E86" s="114"/>
      <c r="F86" s="115">
        <f>F87++F92+F110+F130+F154+F159++F167+F126</f>
        <v>26238.899999999994</v>
      </c>
      <c r="G86" s="115">
        <f>G87++G92+G110+G130+G154+G159++G167+G126</f>
        <v>734.8000000000011</v>
      </c>
      <c r="H86" s="115">
        <f>H87++H92+H110+H130+H154+H159++H167+H126</f>
        <v>26973.699999999997</v>
      </c>
    </row>
    <row r="87" spans="1:8" ht="31.5">
      <c r="A87" s="108" t="s">
        <v>65</v>
      </c>
      <c r="B87" s="110" t="s">
        <v>52</v>
      </c>
      <c r="C87" s="110" t="s">
        <v>66</v>
      </c>
      <c r="D87" s="110" t="s">
        <v>50</v>
      </c>
      <c r="E87" s="110" t="s">
        <v>51</v>
      </c>
      <c r="F87" s="109">
        <v>1099</v>
      </c>
      <c r="G87" s="109">
        <v>0</v>
      </c>
      <c r="H87" s="109">
        <v>1099</v>
      </c>
    </row>
    <row r="88" spans="1:8" ht="22.5">
      <c r="A88" s="116" t="s">
        <v>360</v>
      </c>
      <c r="B88" s="117" t="s">
        <v>52</v>
      </c>
      <c r="C88" s="117" t="s">
        <v>66</v>
      </c>
      <c r="D88" s="117" t="s">
        <v>431</v>
      </c>
      <c r="E88" s="117" t="s">
        <v>51</v>
      </c>
      <c r="F88" s="111">
        <v>1099</v>
      </c>
      <c r="G88" s="112"/>
      <c r="H88" s="111">
        <v>1099</v>
      </c>
    </row>
    <row r="89" spans="1:8" ht="33.75">
      <c r="A89" s="116" t="s">
        <v>361</v>
      </c>
      <c r="B89" s="117" t="s">
        <v>52</v>
      </c>
      <c r="C89" s="117" t="s">
        <v>66</v>
      </c>
      <c r="D89" s="117" t="s">
        <v>432</v>
      </c>
      <c r="E89" s="117" t="s">
        <v>155</v>
      </c>
      <c r="F89" s="111">
        <v>1099</v>
      </c>
      <c r="G89" s="112"/>
      <c r="H89" s="111">
        <v>1099</v>
      </c>
    </row>
    <row r="90" spans="1:8" ht="22.5">
      <c r="A90" s="116" t="s">
        <v>156</v>
      </c>
      <c r="B90" s="117" t="s">
        <v>52</v>
      </c>
      <c r="C90" s="117" t="s">
        <v>66</v>
      </c>
      <c r="D90" s="117" t="s">
        <v>432</v>
      </c>
      <c r="E90" s="117" t="s">
        <v>157</v>
      </c>
      <c r="F90" s="111">
        <v>1099</v>
      </c>
      <c r="G90" s="112"/>
      <c r="H90" s="111">
        <v>1099</v>
      </c>
    </row>
    <row r="91" spans="1:8" ht="12.75">
      <c r="A91" s="116" t="s">
        <v>209</v>
      </c>
      <c r="B91" s="117" t="s">
        <v>52</v>
      </c>
      <c r="C91" s="117" t="s">
        <v>66</v>
      </c>
      <c r="D91" s="117" t="s">
        <v>432</v>
      </c>
      <c r="E91" s="117" t="s">
        <v>111</v>
      </c>
      <c r="F91" s="111">
        <v>1099</v>
      </c>
      <c r="G91" s="112"/>
      <c r="H91" s="111">
        <v>1099</v>
      </c>
    </row>
    <row r="92" spans="1:8" ht="52.5">
      <c r="A92" s="108" t="s">
        <v>53</v>
      </c>
      <c r="B92" s="110" t="s">
        <v>52</v>
      </c>
      <c r="C92" s="110" t="s">
        <v>54</v>
      </c>
      <c r="D92" s="110" t="s">
        <v>50</v>
      </c>
      <c r="E92" s="110" t="s">
        <v>51</v>
      </c>
      <c r="F92" s="109">
        <f>F93+F106</f>
        <v>2355.7</v>
      </c>
      <c r="G92" s="109">
        <f>G93+G106</f>
        <v>0</v>
      </c>
      <c r="H92" s="109">
        <f>H93+H106</f>
        <v>2355.7</v>
      </c>
    </row>
    <row r="93" spans="1:8" ht="22.5">
      <c r="A93" s="116" t="s">
        <v>350</v>
      </c>
      <c r="B93" s="117" t="s">
        <v>52</v>
      </c>
      <c r="C93" s="117" t="s">
        <v>54</v>
      </c>
      <c r="D93" s="117" t="s">
        <v>433</v>
      </c>
      <c r="E93" s="117" t="s">
        <v>51</v>
      </c>
      <c r="F93" s="111">
        <f>F94+F98</f>
        <v>1012.9000000000001</v>
      </c>
      <c r="G93" s="112"/>
      <c r="H93" s="111">
        <f>H94+H97</f>
        <v>1012.9000000000001</v>
      </c>
    </row>
    <row r="94" spans="1:8" ht="67.5">
      <c r="A94" s="116" t="s">
        <v>110</v>
      </c>
      <c r="B94" s="117" t="s">
        <v>52</v>
      </c>
      <c r="C94" s="117" t="s">
        <v>54</v>
      </c>
      <c r="D94" s="117" t="s">
        <v>434</v>
      </c>
      <c r="E94" s="117" t="s">
        <v>155</v>
      </c>
      <c r="F94" s="111">
        <v>671.2</v>
      </c>
      <c r="G94" s="112"/>
      <c r="H94" s="111">
        <v>671.2</v>
      </c>
    </row>
    <row r="95" spans="1:8" ht="22.5">
      <c r="A95" s="116" t="s">
        <v>156</v>
      </c>
      <c r="B95" s="117" t="s">
        <v>52</v>
      </c>
      <c r="C95" s="117" t="s">
        <v>54</v>
      </c>
      <c r="D95" s="117" t="s">
        <v>434</v>
      </c>
      <c r="E95" s="117" t="s">
        <v>157</v>
      </c>
      <c r="F95" s="111">
        <v>671.2</v>
      </c>
      <c r="G95" s="112"/>
      <c r="H95" s="111">
        <v>671.2</v>
      </c>
    </row>
    <row r="96" spans="1:8" ht="12.75">
      <c r="A96" s="116" t="s">
        <v>209</v>
      </c>
      <c r="B96" s="117" t="s">
        <v>52</v>
      </c>
      <c r="C96" s="117" t="s">
        <v>54</v>
      </c>
      <c r="D96" s="117" t="s">
        <v>434</v>
      </c>
      <c r="E96" s="117" t="s">
        <v>111</v>
      </c>
      <c r="F96" s="111">
        <v>671.2</v>
      </c>
      <c r="G96" s="112"/>
      <c r="H96" s="111">
        <v>671.2</v>
      </c>
    </row>
    <row r="97" spans="1:8" ht="33.75">
      <c r="A97" s="116" t="s">
        <v>362</v>
      </c>
      <c r="B97" s="117" t="s">
        <v>52</v>
      </c>
      <c r="C97" s="117" t="s">
        <v>54</v>
      </c>
      <c r="D97" s="117" t="s">
        <v>435</v>
      </c>
      <c r="E97" s="117"/>
      <c r="F97" s="111">
        <f>F98</f>
        <v>341.7</v>
      </c>
      <c r="G97" s="112">
        <f>H97-F97</f>
        <v>0</v>
      </c>
      <c r="H97" s="111">
        <f>H98+H102</f>
        <v>341.7</v>
      </c>
    </row>
    <row r="98" spans="1:8" ht="20.25" customHeight="1">
      <c r="A98" s="116" t="s">
        <v>149</v>
      </c>
      <c r="B98" s="117" t="s">
        <v>52</v>
      </c>
      <c r="C98" s="117" t="s">
        <v>54</v>
      </c>
      <c r="D98" s="117" t="s">
        <v>435</v>
      </c>
      <c r="E98" s="117" t="s">
        <v>150</v>
      </c>
      <c r="F98" s="111">
        <f>F99</f>
        <v>341.7</v>
      </c>
      <c r="G98" s="112">
        <f aca="true" t="shared" si="1" ref="G98:G105">H98-F98</f>
        <v>-0.8000000000000114</v>
      </c>
      <c r="H98" s="111">
        <f>H99</f>
        <v>340.9</v>
      </c>
    </row>
    <row r="99" spans="1:8" ht="22.5">
      <c r="A99" s="116" t="s">
        <v>210</v>
      </c>
      <c r="B99" s="117" t="s">
        <v>52</v>
      </c>
      <c r="C99" s="117" t="s">
        <v>54</v>
      </c>
      <c r="D99" s="117" t="s">
        <v>435</v>
      </c>
      <c r="E99" s="117" t="s">
        <v>151</v>
      </c>
      <c r="F99" s="111">
        <f>F100+F101</f>
        <v>341.7</v>
      </c>
      <c r="G99" s="112">
        <f t="shared" si="1"/>
        <v>-0.8000000000000114</v>
      </c>
      <c r="H99" s="111">
        <f>H100+H101</f>
        <v>340.9</v>
      </c>
    </row>
    <row r="100" spans="1:8" ht="22.5">
      <c r="A100" s="116" t="s">
        <v>211</v>
      </c>
      <c r="B100" s="117" t="s">
        <v>52</v>
      </c>
      <c r="C100" s="117" t="s">
        <v>54</v>
      </c>
      <c r="D100" s="117" t="s">
        <v>435</v>
      </c>
      <c r="E100" s="117">
        <v>242</v>
      </c>
      <c r="F100" s="111">
        <v>148.6</v>
      </c>
      <c r="G100" s="112">
        <f t="shared" si="1"/>
        <v>-19.19999999999999</v>
      </c>
      <c r="H100" s="111">
        <v>129.4</v>
      </c>
    </row>
    <row r="101" spans="1:8" ht="30" customHeight="1">
      <c r="A101" s="116" t="s">
        <v>212</v>
      </c>
      <c r="B101" s="117" t="s">
        <v>52</v>
      </c>
      <c r="C101" s="117" t="s">
        <v>54</v>
      </c>
      <c r="D101" s="117" t="s">
        <v>435</v>
      </c>
      <c r="E101" s="117" t="s">
        <v>31</v>
      </c>
      <c r="F101" s="111">
        <v>193.1</v>
      </c>
      <c r="G101" s="112">
        <f t="shared" si="1"/>
        <v>18.400000000000006</v>
      </c>
      <c r="H101" s="111">
        <v>211.5</v>
      </c>
    </row>
    <row r="102" spans="1:8" ht="13.5" customHeight="1">
      <c r="A102" s="116" t="s">
        <v>158</v>
      </c>
      <c r="B102" s="117" t="s">
        <v>52</v>
      </c>
      <c r="C102" s="117" t="s">
        <v>54</v>
      </c>
      <c r="D102" s="117" t="s">
        <v>435</v>
      </c>
      <c r="E102" s="117">
        <v>800</v>
      </c>
      <c r="F102" s="111"/>
      <c r="G102" s="112">
        <f t="shared" si="1"/>
        <v>0.8</v>
      </c>
      <c r="H102" s="111">
        <f>H103</f>
        <v>0.8</v>
      </c>
    </row>
    <row r="103" spans="1:8" ht="30.75" customHeight="1">
      <c r="A103" s="116" t="s">
        <v>214</v>
      </c>
      <c r="B103" s="117" t="s">
        <v>52</v>
      </c>
      <c r="C103" s="117" t="s">
        <v>54</v>
      </c>
      <c r="D103" s="117" t="s">
        <v>435</v>
      </c>
      <c r="E103" s="117">
        <v>850</v>
      </c>
      <c r="F103" s="111"/>
      <c r="G103" s="112">
        <f t="shared" si="1"/>
        <v>0.8</v>
      </c>
      <c r="H103" s="111">
        <f>H104+H105</f>
        <v>0.8</v>
      </c>
    </row>
    <row r="104" spans="1:8" ht="25.5" customHeight="1">
      <c r="A104" s="116" t="s">
        <v>84</v>
      </c>
      <c r="B104" s="117" t="s">
        <v>52</v>
      </c>
      <c r="C104" s="117" t="s">
        <v>54</v>
      </c>
      <c r="D104" s="117" t="s">
        <v>435</v>
      </c>
      <c r="E104" s="117">
        <v>851</v>
      </c>
      <c r="F104" s="111"/>
      <c r="G104" s="112"/>
      <c r="H104" s="111"/>
    </row>
    <row r="105" spans="1:8" ht="16.5" customHeight="1">
      <c r="A105" s="116" t="s">
        <v>33</v>
      </c>
      <c r="B105" s="117" t="s">
        <v>52</v>
      </c>
      <c r="C105" s="117" t="s">
        <v>54</v>
      </c>
      <c r="D105" s="117" t="s">
        <v>435</v>
      </c>
      <c r="E105" s="117">
        <v>852</v>
      </c>
      <c r="F105" s="111"/>
      <c r="G105" s="112">
        <f t="shared" si="1"/>
        <v>0.8</v>
      </c>
      <c r="H105" s="111">
        <v>0.8</v>
      </c>
    </row>
    <row r="106" spans="1:8" ht="12.75">
      <c r="A106" s="116" t="s">
        <v>351</v>
      </c>
      <c r="B106" s="117" t="s">
        <v>52</v>
      </c>
      <c r="C106" s="117" t="s">
        <v>54</v>
      </c>
      <c r="D106" s="117" t="s">
        <v>436</v>
      </c>
      <c r="E106" s="117" t="s">
        <v>51</v>
      </c>
      <c r="F106" s="111">
        <f>F107</f>
        <v>1342.8</v>
      </c>
      <c r="G106" s="112"/>
      <c r="H106" s="111">
        <f>H107</f>
        <v>1342.8</v>
      </c>
    </row>
    <row r="107" spans="1:8" ht="67.5">
      <c r="A107" s="116" t="s">
        <v>110</v>
      </c>
      <c r="B107" s="117" t="s">
        <v>52</v>
      </c>
      <c r="C107" s="117" t="s">
        <v>54</v>
      </c>
      <c r="D107" s="117" t="s">
        <v>437</v>
      </c>
      <c r="E107" s="117" t="s">
        <v>155</v>
      </c>
      <c r="F107" s="111">
        <v>1342.8</v>
      </c>
      <c r="G107" s="112"/>
      <c r="H107" s="111">
        <v>1342.8</v>
      </c>
    </row>
    <row r="108" spans="1:8" ht="22.5">
      <c r="A108" s="116" t="s">
        <v>156</v>
      </c>
      <c r="B108" s="117" t="s">
        <v>52</v>
      </c>
      <c r="C108" s="117" t="s">
        <v>54</v>
      </c>
      <c r="D108" s="117" t="s">
        <v>437</v>
      </c>
      <c r="E108" s="117" t="s">
        <v>157</v>
      </c>
      <c r="F108" s="111">
        <v>1342.8</v>
      </c>
      <c r="G108" s="112"/>
      <c r="H108" s="111">
        <v>1342.8</v>
      </c>
    </row>
    <row r="109" spans="1:8" ht="12.75">
      <c r="A109" s="116" t="s">
        <v>209</v>
      </c>
      <c r="B109" s="117" t="s">
        <v>52</v>
      </c>
      <c r="C109" s="117" t="s">
        <v>54</v>
      </c>
      <c r="D109" s="117" t="s">
        <v>437</v>
      </c>
      <c r="E109" s="117" t="s">
        <v>111</v>
      </c>
      <c r="F109" s="111">
        <v>1342.8</v>
      </c>
      <c r="G109" s="112"/>
      <c r="H109" s="111">
        <v>1342.8</v>
      </c>
    </row>
    <row r="110" spans="1:8" ht="52.5">
      <c r="A110" s="108" t="s">
        <v>81</v>
      </c>
      <c r="B110" s="110" t="s">
        <v>52</v>
      </c>
      <c r="C110" s="110" t="s">
        <v>82</v>
      </c>
      <c r="D110" s="110" t="s">
        <v>50</v>
      </c>
      <c r="E110" s="110" t="s">
        <v>51</v>
      </c>
      <c r="F110" s="109">
        <f>F111</f>
        <v>11642.9</v>
      </c>
      <c r="G110" s="109">
        <f>G111</f>
        <v>734.8000000000011</v>
      </c>
      <c r="H110" s="109">
        <f>H111</f>
        <v>12377.7</v>
      </c>
    </row>
    <row r="111" spans="1:8" ht="22.5">
      <c r="A111" s="116" t="s">
        <v>352</v>
      </c>
      <c r="B111" s="117" t="s">
        <v>52</v>
      </c>
      <c r="C111" s="117" t="s">
        <v>82</v>
      </c>
      <c r="D111" s="117" t="s">
        <v>438</v>
      </c>
      <c r="E111" s="117" t="s">
        <v>51</v>
      </c>
      <c r="F111" s="111">
        <f>F112+F116</f>
        <v>11642.9</v>
      </c>
      <c r="G111" s="112">
        <f>H111-F111</f>
        <v>734.8000000000011</v>
      </c>
      <c r="H111" s="111">
        <v>12377.7</v>
      </c>
    </row>
    <row r="112" spans="1:8" ht="17.25" customHeight="1">
      <c r="A112" s="116" t="s">
        <v>110</v>
      </c>
      <c r="B112" s="117" t="s">
        <v>52</v>
      </c>
      <c r="C112" s="117" t="s">
        <v>82</v>
      </c>
      <c r="D112" s="117" t="s">
        <v>439</v>
      </c>
      <c r="E112" s="117" t="s">
        <v>155</v>
      </c>
      <c r="F112" s="111">
        <f>F113</f>
        <v>9160</v>
      </c>
      <c r="G112" s="112"/>
      <c r="H112" s="111">
        <f>H113</f>
        <v>9160</v>
      </c>
    </row>
    <row r="113" spans="1:8" ht="61.5" customHeight="1">
      <c r="A113" s="116" t="s">
        <v>156</v>
      </c>
      <c r="B113" s="117" t="s">
        <v>52</v>
      </c>
      <c r="C113" s="117" t="s">
        <v>82</v>
      </c>
      <c r="D113" s="117" t="s">
        <v>439</v>
      </c>
      <c r="E113" s="117" t="s">
        <v>157</v>
      </c>
      <c r="F113" s="111">
        <f>F114+F115</f>
        <v>9160</v>
      </c>
      <c r="G113" s="112"/>
      <c r="H113" s="111">
        <f>H114+H115</f>
        <v>9160</v>
      </c>
    </row>
    <row r="114" spans="1:8" ht="12.75">
      <c r="A114" s="116" t="s">
        <v>209</v>
      </c>
      <c r="B114" s="117" t="s">
        <v>52</v>
      </c>
      <c r="C114" s="117" t="s">
        <v>82</v>
      </c>
      <c r="D114" s="117" t="s">
        <v>439</v>
      </c>
      <c r="E114" s="117" t="s">
        <v>111</v>
      </c>
      <c r="F114" s="111">
        <v>9160</v>
      </c>
      <c r="G114" s="112"/>
      <c r="H114" s="111">
        <v>9160</v>
      </c>
    </row>
    <row r="115" spans="1:8" ht="22.5">
      <c r="A115" s="116" t="s">
        <v>213</v>
      </c>
      <c r="B115" s="117" t="s">
        <v>52</v>
      </c>
      <c r="C115" s="117" t="s">
        <v>82</v>
      </c>
      <c r="D115" s="117" t="s">
        <v>439</v>
      </c>
      <c r="E115" s="117" t="s">
        <v>30</v>
      </c>
      <c r="F115" s="111"/>
      <c r="G115" s="112"/>
      <c r="H115" s="111"/>
    </row>
    <row r="116" spans="1:8" ht="33.75">
      <c r="A116" s="116" t="s">
        <v>353</v>
      </c>
      <c r="B116" s="117" t="s">
        <v>52</v>
      </c>
      <c r="C116" s="117" t="s">
        <v>82</v>
      </c>
      <c r="D116" s="117" t="s">
        <v>440</v>
      </c>
      <c r="E116" s="117"/>
      <c r="F116" s="111">
        <f>F117+F121</f>
        <v>2482.9</v>
      </c>
      <c r="G116" s="111">
        <f>H116-F116</f>
        <v>734.7999999999997</v>
      </c>
      <c r="H116" s="111">
        <f>H117+H121</f>
        <v>3217.7</v>
      </c>
    </row>
    <row r="117" spans="1:8" ht="22.5">
      <c r="A117" s="116" t="s">
        <v>149</v>
      </c>
      <c r="B117" s="117" t="s">
        <v>52</v>
      </c>
      <c r="C117" s="117" t="s">
        <v>82</v>
      </c>
      <c r="D117" s="117" t="s">
        <v>440</v>
      </c>
      <c r="E117" s="117" t="s">
        <v>150</v>
      </c>
      <c r="F117" s="111">
        <f>F118</f>
        <v>2422.9</v>
      </c>
      <c r="G117" s="111">
        <f>G118</f>
        <v>659.2999999999997</v>
      </c>
      <c r="H117" s="111">
        <f>H118</f>
        <v>3082.2</v>
      </c>
    </row>
    <row r="118" spans="1:8" ht="22.5">
      <c r="A118" s="116" t="s">
        <v>210</v>
      </c>
      <c r="B118" s="117" t="s">
        <v>52</v>
      </c>
      <c r="C118" s="117" t="s">
        <v>82</v>
      </c>
      <c r="D118" s="117" t="s">
        <v>440</v>
      </c>
      <c r="E118" s="117" t="s">
        <v>151</v>
      </c>
      <c r="F118" s="111">
        <f>F119+F120</f>
        <v>2422.9</v>
      </c>
      <c r="G118" s="112">
        <f aca="true" t="shared" si="2" ref="G118:G125">H118-F118</f>
        <v>659.2999999999997</v>
      </c>
      <c r="H118" s="111">
        <f>H119+H120</f>
        <v>3082.2</v>
      </c>
    </row>
    <row r="119" spans="1:8" ht="22.5">
      <c r="A119" s="116" t="s">
        <v>211</v>
      </c>
      <c r="B119" s="117" t="s">
        <v>52</v>
      </c>
      <c r="C119" s="117" t="s">
        <v>82</v>
      </c>
      <c r="D119" s="117" t="s">
        <v>440</v>
      </c>
      <c r="E119" s="117" t="s">
        <v>35</v>
      </c>
      <c r="F119" s="111">
        <v>346</v>
      </c>
      <c r="G119" s="112">
        <f t="shared" si="2"/>
        <v>367.6</v>
      </c>
      <c r="H119" s="111">
        <v>713.6</v>
      </c>
    </row>
    <row r="120" spans="1:8" ht="22.5">
      <c r="A120" s="116" t="s">
        <v>212</v>
      </c>
      <c r="B120" s="117" t="s">
        <v>52</v>
      </c>
      <c r="C120" s="117" t="s">
        <v>82</v>
      </c>
      <c r="D120" s="117" t="s">
        <v>440</v>
      </c>
      <c r="E120" s="117" t="s">
        <v>31</v>
      </c>
      <c r="F120" s="111">
        <v>2076.9</v>
      </c>
      <c r="G120" s="112">
        <f t="shared" si="2"/>
        <v>291.6999999999998</v>
      </c>
      <c r="H120" s="111">
        <v>2368.6</v>
      </c>
    </row>
    <row r="121" spans="1:8" ht="12.75">
      <c r="A121" s="116" t="s">
        <v>158</v>
      </c>
      <c r="B121" s="117" t="s">
        <v>52</v>
      </c>
      <c r="C121" s="117" t="s">
        <v>82</v>
      </c>
      <c r="D121" s="117" t="s">
        <v>440</v>
      </c>
      <c r="E121" s="117" t="s">
        <v>159</v>
      </c>
      <c r="F121" s="111">
        <f>F122</f>
        <v>60</v>
      </c>
      <c r="G121" s="112">
        <f t="shared" si="2"/>
        <v>75.5</v>
      </c>
      <c r="H121" s="111">
        <f>H122</f>
        <v>135.5</v>
      </c>
    </row>
    <row r="122" spans="1:8" ht="33.75">
      <c r="A122" s="116" t="s">
        <v>214</v>
      </c>
      <c r="B122" s="117" t="s">
        <v>52</v>
      </c>
      <c r="C122" s="117" t="s">
        <v>82</v>
      </c>
      <c r="D122" s="117" t="s">
        <v>440</v>
      </c>
      <c r="E122" s="117" t="s">
        <v>160</v>
      </c>
      <c r="F122" s="111">
        <f>F123+F124</f>
        <v>60</v>
      </c>
      <c r="G122" s="112">
        <f t="shared" si="2"/>
        <v>75.5</v>
      </c>
      <c r="H122" s="111">
        <f>H123+H124+H125</f>
        <v>135.5</v>
      </c>
    </row>
    <row r="123" spans="1:8" ht="22.5">
      <c r="A123" s="116" t="s">
        <v>84</v>
      </c>
      <c r="B123" s="117" t="s">
        <v>52</v>
      </c>
      <c r="C123" s="117" t="s">
        <v>82</v>
      </c>
      <c r="D123" s="117" t="s">
        <v>440</v>
      </c>
      <c r="E123" s="117" t="s">
        <v>32</v>
      </c>
      <c r="F123" s="111">
        <v>30</v>
      </c>
      <c r="G123" s="112">
        <f t="shared" si="2"/>
        <v>53.900000000000006</v>
      </c>
      <c r="H123" s="111">
        <v>83.9</v>
      </c>
    </row>
    <row r="124" spans="1:8" ht="22.5">
      <c r="A124" s="116" t="s">
        <v>33</v>
      </c>
      <c r="B124" s="117" t="s">
        <v>52</v>
      </c>
      <c r="C124" s="117" t="s">
        <v>82</v>
      </c>
      <c r="D124" s="117" t="s">
        <v>440</v>
      </c>
      <c r="E124" s="117">
        <v>852</v>
      </c>
      <c r="F124" s="111">
        <v>30</v>
      </c>
      <c r="G124" s="112">
        <f t="shared" si="2"/>
        <v>19.799999999999997</v>
      </c>
      <c r="H124" s="111">
        <v>49.8</v>
      </c>
    </row>
    <row r="125" spans="1:8" ht="12.75">
      <c r="A125" s="116" t="s">
        <v>493</v>
      </c>
      <c r="B125" s="117" t="s">
        <v>52</v>
      </c>
      <c r="C125" s="117" t="s">
        <v>82</v>
      </c>
      <c r="D125" s="117" t="s">
        <v>440</v>
      </c>
      <c r="E125" s="117">
        <v>853</v>
      </c>
      <c r="F125" s="111"/>
      <c r="G125" s="112">
        <f t="shared" si="2"/>
        <v>1.8</v>
      </c>
      <c r="H125" s="111">
        <v>1.8</v>
      </c>
    </row>
    <row r="126" spans="1:8" ht="12.75">
      <c r="A126" s="113" t="s">
        <v>441</v>
      </c>
      <c r="B126" s="213" t="s">
        <v>52</v>
      </c>
      <c r="C126" s="213" t="s">
        <v>69</v>
      </c>
      <c r="D126" s="213" t="s">
        <v>442</v>
      </c>
      <c r="E126" s="213"/>
      <c r="F126" s="115">
        <v>25.3</v>
      </c>
      <c r="G126" s="115"/>
      <c r="H126" s="115">
        <v>25.3</v>
      </c>
    </row>
    <row r="127" spans="1:8" ht="22.5">
      <c r="A127" s="116" t="s">
        <v>149</v>
      </c>
      <c r="B127" s="212" t="s">
        <v>52</v>
      </c>
      <c r="C127" s="212" t="s">
        <v>69</v>
      </c>
      <c r="D127" s="212" t="s">
        <v>442</v>
      </c>
      <c r="E127" s="212" t="s">
        <v>150</v>
      </c>
      <c r="F127" s="111">
        <v>25.3</v>
      </c>
      <c r="G127" s="112"/>
      <c r="H127" s="111">
        <v>25.3</v>
      </c>
    </row>
    <row r="128" spans="1:8" ht="22.5">
      <c r="A128" s="116" t="s">
        <v>210</v>
      </c>
      <c r="B128" s="212" t="s">
        <v>52</v>
      </c>
      <c r="C128" s="212" t="s">
        <v>69</v>
      </c>
      <c r="D128" s="212" t="s">
        <v>442</v>
      </c>
      <c r="E128" s="212" t="s">
        <v>151</v>
      </c>
      <c r="F128" s="111">
        <v>25.3</v>
      </c>
      <c r="G128" s="112"/>
      <c r="H128" s="111">
        <v>25.3</v>
      </c>
    </row>
    <row r="129" spans="1:8" ht="22.5">
      <c r="A129" s="116" t="s">
        <v>212</v>
      </c>
      <c r="B129" s="212" t="s">
        <v>52</v>
      </c>
      <c r="C129" s="212" t="s">
        <v>69</v>
      </c>
      <c r="D129" s="212" t="s">
        <v>442</v>
      </c>
      <c r="E129" s="212" t="s">
        <v>31</v>
      </c>
      <c r="F129" s="111">
        <v>25.3</v>
      </c>
      <c r="G129" s="112"/>
      <c r="H129" s="111">
        <v>25.3</v>
      </c>
    </row>
    <row r="130" spans="1:8" ht="42">
      <c r="A130" s="108" t="s">
        <v>63</v>
      </c>
      <c r="B130" s="110" t="s">
        <v>52</v>
      </c>
      <c r="C130" s="110" t="s">
        <v>64</v>
      </c>
      <c r="D130" s="110" t="s">
        <v>50</v>
      </c>
      <c r="E130" s="110" t="s">
        <v>51</v>
      </c>
      <c r="F130" s="109">
        <f>F131+F139</f>
        <v>5665.1</v>
      </c>
      <c r="G130" s="109">
        <f>G131+G139</f>
        <v>0</v>
      </c>
      <c r="H130" s="109">
        <f>H131+H139</f>
        <v>5665.1</v>
      </c>
    </row>
    <row r="131" spans="1:8" ht="12.75">
      <c r="A131" s="116" t="s">
        <v>356</v>
      </c>
      <c r="B131" s="117" t="s">
        <v>52</v>
      </c>
      <c r="C131" s="117" t="s">
        <v>64</v>
      </c>
      <c r="D131" s="117" t="s">
        <v>443</v>
      </c>
      <c r="E131" s="117"/>
      <c r="F131" s="111">
        <f>F132+F135</f>
        <v>1451.6</v>
      </c>
      <c r="G131" s="112"/>
      <c r="H131" s="111">
        <f>H132+H135</f>
        <v>1451.6</v>
      </c>
    </row>
    <row r="132" spans="1:8" ht="67.5">
      <c r="A132" s="116" t="s">
        <v>110</v>
      </c>
      <c r="B132" s="117" t="s">
        <v>52</v>
      </c>
      <c r="C132" s="117" t="s">
        <v>64</v>
      </c>
      <c r="D132" s="117" t="s">
        <v>444</v>
      </c>
      <c r="E132" s="117">
        <v>100</v>
      </c>
      <c r="F132" s="111">
        <v>1426.6</v>
      </c>
      <c r="G132" s="112"/>
      <c r="H132" s="111">
        <v>1426.6</v>
      </c>
    </row>
    <row r="133" spans="1:8" ht="22.5">
      <c r="A133" s="116" t="s">
        <v>156</v>
      </c>
      <c r="B133" s="117" t="s">
        <v>52</v>
      </c>
      <c r="C133" s="117" t="s">
        <v>64</v>
      </c>
      <c r="D133" s="117" t="s">
        <v>444</v>
      </c>
      <c r="E133" s="117">
        <v>120</v>
      </c>
      <c r="F133" s="111">
        <v>1426.6</v>
      </c>
      <c r="G133" s="112"/>
      <c r="H133" s="111">
        <v>1426.6</v>
      </c>
    </row>
    <row r="134" spans="1:8" ht="12.75">
      <c r="A134" s="116" t="s">
        <v>209</v>
      </c>
      <c r="B134" s="117" t="s">
        <v>52</v>
      </c>
      <c r="C134" s="117" t="s">
        <v>64</v>
      </c>
      <c r="D134" s="117" t="s">
        <v>444</v>
      </c>
      <c r="E134" s="117">
        <v>121</v>
      </c>
      <c r="F134" s="111">
        <v>1426.6</v>
      </c>
      <c r="G134" s="112"/>
      <c r="H134" s="111">
        <v>1426.6</v>
      </c>
    </row>
    <row r="135" spans="1:8" ht="22.5">
      <c r="A135" s="116" t="s">
        <v>357</v>
      </c>
      <c r="B135" s="117" t="s">
        <v>52</v>
      </c>
      <c r="C135" s="117" t="s">
        <v>64</v>
      </c>
      <c r="D135" s="117" t="s">
        <v>445</v>
      </c>
      <c r="E135" s="117"/>
      <c r="F135" s="111">
        <f>F136</f>
        <v>25</v>
      </c>
      <c r="G135" s="115"/>
      <c r="H135" s="111">
        <f>H136</f>
        <v>25</v>
      </c>
    </row>
    <row r="136" spans="1:8" ht="22.5">
      <c r="A136" s="116" t="s">
        <v>149</v>
      </c>
      <c r="B136" s="117" t="s">
        <v>52</v>
      </c>
      <c r="C136" s="117" t="s">
        <v>64</v>
      </c>
      <c r="D136" s="117" t="s">
        <v>445</v>
      </c>
      <c r="E136" s="117" t="s">
        <v>150</v>
      </c>
      <c r="F136" s="111">
        <f>F137</f>
        <v>25</v>
      </c>
      <c r="G136" s="111"/>
      <c r="H136" s="111">
        <f>H137</f>
        <v>25</v>
      </c>
    </row>
    <row r="137" spans="1:8" ht="22.5">
      <c r="A137" s="116" t="s">
        <v>210</v>
      </c>
      <c r="B137" s="117" t="s">
        <v>52</v>
      </c>
      <c r="C137" s="117" t="s">
        <v>64</v>
      </c>
      <c r="D137" s="117" t="s">
        <v>445</v>
      </c>
      <c r="E137" s="117" t="s">
        <v>151</v>
      </c>
      <c r="F137" s="111">
        <v>25</v>
      </c>
      <c r="G137" s="111"/>
      <c r="H137" s="111">
        <v>25</v>
      </c>
    </row>
    <row r="138" spans="1:8" ht="22.5">
      <c r="A138" s="116" t="s">
        <v>212</v>
      </c>
      <c r="B138" s="117" t="s">
        <v>52</v>
      </c>
      <c r="C138" s="117" t="s">
        <v>64</v>
      </c>
      <c r="D138" s="117" t="s">
        <v>445</v>
      </c>
      <c r="E138" s="117">
        <v>244</v>
      </c>
      <c r="F138" s="111">
        <v>25</v>
      </c>
      <c r="G138" s="111"/>
      <c r="H138" s="111">
        <v>25</v>
      </c>
    </row>
    <row r="139" spans="1:8" ht="22.5">
      <c r="A139" s="116" t="s">
        <v>354</v>
      </c>
      <c r="B139" s="117" t="s">
        <v>52</v>
      </c>
      <c r="C139" s="117" t="s">
        <v>64</v>
      </c>
      <c r="D139" s="117" t="s">
        <v>446</v>
      </c>
      <c r="E139" s="117" t="s">
        <v>51</v>
      </c>
      <c r="F139" s="111">
        <f>F140+F144</f>
        <v>4213.5</v>
      </c>
      <c r="G139" s="111"/>
      <c r="H139" s="111">
        <f>H140+H144</f>
        <v>4213.5</v>
      </c>
    </row>
    <row r="140" spans="1:8" ht="67.5">
      <c r="A140" s="116" t="s">
        <v>110</v>
      </c>
      <c r="B140" s="117" t="s">
        <v>52</v>
      </c>
      <c r="C140" s="117" t="s">
        <v>64</v>
      </c>
      <c r="D140" s="117" t="s">
        <v>447</v>
      </c>
      <c r="E140" s="117" t="s">
        <v>155</v>
      </c>
      <c r="F140" s="111">
        <f>F141</f>
        <v>3488.4</v>
      </c>
      <c r="G140" s="112"/>
      <c r="H140" s="111">
        <f>H141</f>
        <v>3488.4</v>
      </c>
    </row>
    <row r="141" spans="1:8" ht="22.5">
      <c r="A141" s="116" t="s">
        <v>156</v>
      </c>
      <c r="B141" s="117" t="s">
        <v>52</v>
      </c>
      <c r="C141" s="117" t="s">
        <v>64</v>
      </c>
      <c r="D141" s="117" t="s">
        <v>447</v>
      </c>
      <c r="E141" s="117" t="s">
        <v>157</v>
      </c>
      <c r="F141" s="111">
        <f>F142+F143</f>
        <v>3488.4</v>
      </c>
      <c r="G141" s="112"/>
      <c r="H141" s="111">
        <f>H142+H143</f>
        <v>3488.4</v>
      </c>
    </row>
    <row r="142" spans="1:8" ht="12.75">
      <c r="A142" s="116" t="s">
        <v>209</v>
      </c>
      <c r="B142" s="117" t="s">
        <v>52</v>
      </c>
      <c r="C142" s="117" t="s">
        <v>64</v>
      </c>
      <c r="D142" s="117" t="s">
        <v>447</v>
      </c>
      <c r="E142" s="117" t="s">
        <v>111</v>
      </c>
      <c r="F142" s="111">
        <v>3483.4</v>
      </c>
      <c r="G142" s="112"/>
      <c r="H142" s="111">
        <v>3483.4</v>
      </c>
    </row>
    <row r="143" spans="1:8" ht="22.5">
      <c r="A143" s="116" t="s">
        <v>213</v>
      </c>
      <c r="B143" s="117" t="s">
        <v>52</v>
      </c>
      <c r="C143" s="117" t="s">
        <v>64</v>
      </c>
      <c r="D143" s="117" t="s">
        <v>447</v>
      </c>
      <c r="E143" s="117" t="s">
        <v>30</v>
      </c>
      <c r="F143" s="111">
        <v>5</v>
      </c>
      <c r="G143" s="112"/>
      <c r="H143" s="111">
        <v>5</v>
      </c>
    </row>
    <row r="144" spans="1:8" ht="22.5">
      <c r="A144" s="116" t="s">
        <v>355</v>
      </c>
      <c r="B144" s="117" t="s">
        <v>52</v>
      </c>
      <c r="C144" s="117" t="s">
        <v>64</v>
      </c>
      <c r="D144" s="117" t="s">
        <v>448</v>
      </c>
      <c r="E144" s="117"/>
      <c r="F144" s="111">
        <f>F145+F149</f>
        <v>725.0999999999999</v>
      </c>
      <c r="G144" s="112"/>
      <c r="H144" s="111">
        <f>H145+H149</f>
        <v>725.0999999999999</v>
      </c>
    </row>
    <row r="145" spans="1:8" ht="22.5">
      <c r="A145" s="116" t="s">
        <v>149</v>
      </c>
      <c r="B145" s="117" t="s">
        <v>52</v>
      </c>
      <c r="C145" s="117" t="s">
        <v>64</v>
      </c>
      <c r="D145" s="117" t="s">
        <v>448</v>
      </c>
      <c r="E145" s="117" t="s">
        <v>150</v>
      </c>
      <c r="F145" s="111">
        <f>F146</f>
        <v>713.8</v>
      </c>
      <c r="G145" s="111">
        <f>H145-F145</f>
        <v>0</v>
      </c>
      <c r="H145" s="111">
        <f>H146</f>
        <v>713.8</v>
      </c>
    </row>
    <row r="146" spans="1:8" ht="22.5">
      <c r="A146" s="116" t="s">
        <v>210</v>
      </c>
      <c r="B146" s="117" t="s">
        <v>52</v>
      </c>
      <c r="C146" s="117" t="s">
        <v>64</v>
      </c>
      <c r="D146" s="117" t="s">
        <v>448</v>
      </c>
      <c r="E146" s="117" t="s">
        <v>151</v>
      </c>
      <c r="F146" s="111">
        <f>F147+F148</f>
        <v>713.8</v>
      </c>
      <c r="G146" s="111">
        <f>H146-F146</f>
        <v>0</v>
      </c>
      <c r="H146" s="111">
        <f>H147+H148</f>
        <v>713.8</v>
      </c>
    </row>
    <row r="147" spans="1:8" ht="22.5">
      <c r="A147" s="116" t="s">
        <v>211</v>
      </c>
      <c r="B147" s="117" t="s">
        <v>52</v>
      </c>
      <c r="C147" s="117" t="s">
        <v>64</v>
      </c>
      <c r="D147" s="117" t="s">
        <v>448</v>
      </c>
      <c r="E147" s="117">
        <v>242</v>
      </c>
      <c r="F147" s="111">
        <v>456.4</v>
      </c>
      <c r="G147" s="111">
        <f>H147-F147</f>
        <v>-23.899999999999977</v>
      </c>
      <c r="H147" s="111">
        <v>432.5</v>
      </c>
    </row>
    <row r="148" spans="1:8" ht="22.5">
      <c r="A148" s="116" t="s">
        <v>212</v>
      </c>
      <c r="B148" s="117" t="s">
        <v>52</v>
      </c>
      <c r="C148" s="117" t="s">
        <v>64</v>
      </c>
      <c r="D148" s="117" t="s">
        <v>448</v>
      </c>
      <c r="E148" s="117" t="s">
        <v>31</v>
      </c>
      <c r="F148" s="111">
        <v>257.4</v>
      </c>
      <c r="G148" s="111">
        <f aca="true" t="shared" si="3" ref="G148:G153">H148-F148</f>
        <v>23.900000000000034</v>
      </c>
      <c r="H148" s="111">
        <v>281.3</v>
      </c>
    </row>
    <row r="149" spans="1:8" ht="20.25" customHeight="1">
      <c r="A149" s="116" t="s">
        <v>158</v>
      </c>
      <c r="B149" s="117" t="s">
        <v>52</v>
      </c>
      <c r="C149" s="117" t="s">
        <v>64</v>
      </c>
      <c r="D149" s="117" t="s">
        <v>448</v>
      </c>
      <c r="E149" s="117" t="s">
        <v>159</v>
      </c>
      <c r="F149" s="111">
        <f>F150</f>
        <v>11.3</v>
      </c>
      <c r="G149" s="111">
        <f t="shared" si="3"/>
        <v>0</v>
      </c>
      <c r="H149" s="111">
        <f>H150</f>
        <v>11.3</v>
      </c>
    </row>
    <row r="150" spans="1:8" ht="33.75">
      <c r="A150" s="116" t="s">
        <v>214</v>
      </c>
      <c r="B150" s="117" t="s">
        <v>52</v>
      </c>
      <c r="C150" s="117" t="s">
        <v>64</v>
      </c>
      <c r="D150" s="117" t="s">
        <v>448</v>
      </c>
      <c r="E150" s="117" t="s">
        <v>160</v>
      </c>
      <c r="F150" s="111">
        <f>F151+F152</f>
        <v>11.3</v>
      </c>
      <c r="G150" s="111">
        <f t="shared" si="3"/>
        <v>0</v>
      </c>
      <c r="H150" s="111">
        <f>H151+H152+H153</f>
        <v>11.3</v>
      </c>
    </row>
    <row r="151" spans="1:8" ht="22.5">
      <c r="A151" s="116" t="s">
        <v>84</v>
      </c>
      <c r="B151" s="117" t="s">
        <v>52</v>
      </c>
      <c r="C151" s="117" t="s">
        <v>64</v>
      </c>
      <c r="D151" s="117" t="s">
        <v>448</v>
      </c>
      <c r="E151" s="117" t="s">
        <v>32</v>
      </c>
      <c r="F151" s="111">
        <v>8.8</v>
      </c>
      <c r="G151" s="111">
        <f t="shared" si="3"/>
        <v>0</v>
      </c>
      <c r="H151" s="111">
        <v>8.8</v>
      </c>
    </row>
    <row r="152" spans="1:8" ht="22.5">
      <c r="A152" s="116" t="s">
        <v>33</v>
      </c>
      <c r="B152" s="117" t="s">
        <v>52</v>
      </c>
      <c r="C152" s="117" t="s">
        <v>64</v>
      </c>
      <c r="D152" s="117" t="s">
        <v>448</v>
      </c>
      <c r="E152" s="117" t="s">
        <v>34</v>
      </c>
      <c r="F152" s="111">
        <v>2.5</v>
      </c>
      <c r="G152" s="111">
        <f t="shared" si="3"/>
        <v>-0.20000000000000018</v>
      </c>
      <c r="H152" s="111">
        <v>2.3</v>
      </c>
    </row>
    <row r="153" spans="1:8" ht="12.75">
      <c r="A153" s="116" t="s">
        <v>493</v>
      </c>
      <c r="B153" s="117" t="s">
        <v>52</v>
      </c>
      <c r="C153" s="117" t="s">
        <v>64</v>
      </c>
      <c r="D153" s="117" t="s">
        <v>448</v>
      </c>
      <c r="E153" s="117" t="s">
        <v>34</v>
      </c>
      <c r="F153" s="111"/>
      <c r="G153" s="111">
        <f t="shared" si="3"/>
        <v>0.2</v>
      </c>
      <c r="H153" s="111">
        <v>0.2</v>
      </c>
    </row>
    <row r="154" spans="1:8" ht="27" customHeight="1">
      <c r="A154" s="113" t="s">
        <v>215</v>
      </c>
      <c r="B154" s="114" t="s">
        <v>52</v>
      </c>
      <c r="C154" s="114" t="s">
        <v>67</v>
      </c>
      <c r="D154" s="114"/>
      <c r="E154" s="114"/>
      <c r="F154" s="115">
        <f>F158</f>
        <v>471.1</v>
      </c>
      <c r="G154" s="115">
        <f>G158</f>
        <v>0</v>
      </c>
      <c r="H154" s="115">
        <f>H158</f>
        <v>471.1</v>
      </c>
    </row>
    <row r="155" spans="1:8" ht="12.75">
      <c r="A155" s="116" t="s">
        <v>216</v>
      </c>
      <c r="B155" s="117" t="s">
        <v>52</v>
      </c>
      <c r="C155" s="117" t="s">
        <v>67</v>
      </c>
      <c r="D155" s="117" t="s">
        <v>449</v>
      </c>
      <c r="E155" s="117"/>
      <c r="F155" s="111">
        <v>471.1</v>
      </c>
      <c r="G155" s="112"/>
      <c r="H155" s="111">
        <v>471.1</v>
      </c>
    </row>
    <row r="156" spans="1:8" ht="22.5">
      <c r="A156" s="116" t="s">
        <v>149</v>
      </c>
      <c r="B156" s="117" t="s">
        <v>52</v>
      </c>
      <c r="C156" s="117" t="s">
        <v>67</v>
      </c>
      <c r="D156" s="117" t="s">
        <v>449</v>
      </c>
      <c r="E156" s="117">
        <v>200</v>
      </c>
      <c r="F156" s="111">
        <v>471.1</v>
      </c>
      <c r="G156" s="112"/>
      <c r="H156" s="111">
        <v>471.1</v>
      </c>
    </row>
    <row r="157" spans="1:8" ht="22.5">
      <c r="A157" s="116" t="s">
        <v>210</v>
      </c>
      <c r="B157" s="117" t="s">
        <v>52</v>
      </c>
      <c r="C157" s="117" t="s">
        <v>67</v>
      </c>
      <c r="D157" s="117" t="s">
        <v>449</v>
      </c>
      <c r="E157" s="117">
        <v>240</v>
      </c>
      <c r="F157" s="111">
        <v>471.1</v>
      </c>
      <c r="G157" s="115"/>
      <c r="H157" s="111">
        <v>471.1</v>
      </c>
    </row>
    <row r="158" spans="1:8" ht="22.5">
      <c r="A158" s="116" t="s">
        <v>212</v>
      </c>
      <c r="B158" s="117" t="s">
        <v>52</v>
      </c>
      <c r="C158" s="117" t="s">
        <v>67</v>
      </c>
      <c r="D158" s="117" t="s">
        <v>449</v>
      </c>
      <c r="E158" s="117">
        <v>244</v>
      </c>
      <c r="F158" s="111">
        <v>471.1</v>
      </c>
      <c r="G158" s="112"/>
      <c r="H158" s="111">
        <v>471.1</v>
      </c>
    </row>
    <row r="159" spans="1:8" ht="12.75">
      <c r="A159" s="108" t="s">
        <v>95</v>
      </c>
      <c r="B159" s="110" t="s">
        <v>52</v>
      </c>
      <c r="C159" s="110" t="s">
        <v>96</v>
      </c>
      <c r="D159" s="110" t="s">
        <v>50</v>
      </c>
      <c r="E159" s="110" t="s">
        <v>51</v>
      </c>
      <c r="F159" s="109">
        <f>F166</f>
        <v>250</v>
      </c>
      <c r="G159" s="109">
        <f>G162+G165</f>
        <v>0</v>
      </c>
      <c r="H159" s="109">
        <f>H166+H162</f>
        <v>250</v>
      </c>
    </row>
    <row r="160" spans="1:8" ht="12.75">
      <c r="A160" s="116" t="s">
        <v>95</v>
      </c>
      <c r="B160" s="117" t="s">
        <v>52</v>
      </c>
      <c r="C160" s="117" t="s">
        <v>96</v>
      </c>
      <c r="D160" s="117" t="s">
        <v>450</v>
      </c>
      <c r="E160" s="117" t="s">
        <v>51</v>
      </c>
      <c r="F160" s="111">
        <v>250</v>
      </c>
      <c r="G160" s="112"/>
      <c r="H160" s="111">
        <v>250</v>
      </c>
    </row>
    <row r="161" spans="1:8" ht="12.75">
      <c r="A161" s="116" t="s">
        <v>217</v>
      </c>
      <c r="B161" s="117" t="s">
        <v>52</v>
      </c>
      <c r="C161" s="117" t="s">
        <v>96</v>
      </c>
      <c r="D161" s="117" t="s">
        <v>450</v>
      </c>
      <c r="E161" s="117" t="s">
        <v>51</v>
      </c>
      <c r="F161" s="111">
        <v>250</v>
      </c>
      <c r="G161" s="112"/>
      <c r="H161" s="111">
        <v>250</v>
      </c>
    </row>
    <row r="162" spans="1:8" ht="22.5">
      <c r="A162" s="116" t="s">
        <v>152</v>
      </c>
      <c r="B162" s="117" t="s">
        <v>52</v>
      </c>
      <c r="C162" s="117" t="s">
        <v>96</v>
      </c>
      <c r="D162" s="117" t="s">
        <v>450</v>
      </c>
      <c r="E162" s="117">
        <v>300</v>
      </c>
      <c r="F162" s="111"/>
      <c r="G162" s="112">
        <f>H162-F162</f>
        <v>30</v>
      </c>
      <c r="H162" s="111">
        <v>30</v>
      </c>
    </row>
    <row r="163" spans="1:8" ht="22.5">
      <c r="A163" s="116" t="s">
        <v>154</v>
      </c>
      <c r="B163" s="117" t="s">
        <v>52</v>
      </c>
      <c r="C163" s="117" t="s">
        <v>96</v>
      </c>
      <c r="D163" s="117" t="s">
        <v>450</v>
      </c>
      <c r="E163" s="117">
        <v>310</v>
      </c>
      <c r="F163" s="111"/>
      <c r="G163" s="112">
        <f>H163-F163</f>
        <v>30</v>
      </c>
      <c r="H163" s="111">
        <v>30</v>
      </c>
    </row>
    <row r="164" spans="1:8" ht="33.75">
      <c r="A164" s="116" t="s">
        <v>274</v>
      </c>
      <c r="B164" s="117" t="s">
        <v>52</v>
      </c>
      <c r="C164" s="117" t="s">
        <v>96</v>
      </c>
      <c r="D164" s="117" t="s">
        <v>450</v>
      </c>
      <c r="E164" s="117">
        <v>313</v>
      </c>
      <c r="F164" s="111"/>
      <c r="G164" s="112">
        <f>H164-F164</f>
        <v>30</v>
      </c>
      <c r="H164" s="111">
        <v>30</v>
      </c>
    </row>
    <row r="165" spans="1:8" ht="20.25" customHeight="1">
      <c r="A165" s="116" t="s">
        <v>158</v>
      </c>
      <c r="B165" s="117" t="s">
        <v>52</v>
      </c>
      <c r="C165" s="117" t="s">
        <v>96</v>
      </c>
      <c r="D165" s="117" t="s">
        <v>450</v>
      </c>
      <c r="E165" s="117" t="s">
        <v>159</v>
      </c>
      <c r="F165" s="111">
        <v>250</v>
      </c>
      <c r="G165" s="112">
        <f>H165-F165</f>
        <v>-30</v>
      </c>
      <c r="H165" s="111">
        <v>220</v>
      </c>
    </row>
    <row r="166" spans="1:8" ht="12.75">
      <c r="A166" s="116" t="s">
        <v>114</v>
      </c>
      <c r="B166" s="117" t="s">
        <v>52</v>
      </c>
      <c r="C166" s="117" t="s">
        <v>96</v>
      </c>
      <c r="D166" s="117" t="s">
        <v>450</v>
      </c>
      <c r="E166" s="117" t="s">
        <v>115</v>
      </c>
      <c r="F166" s="111">
        <v>250</v>
      </c>
      <c r="G166" s="112">
        <f>H166-F166</f>
        <v>-30</v>
      </c>
      <c r="H166" s="111">
        <v>220</v>
      </c>
    </row>
    <row r="167" spans="1:8" ht="12.75">
      <c r="A167" s="113" t="s">
        <v>85</v>
      </c>
      <c r="B167" s="114" t="s">
        <v>52</v>
      </c>
      <c r="C167" s="114">
        <v>13</v>
      </c>
      <c r="D167" s="114"/>
      <c r="E167" s="114"/>
      <c r="F167" s="115">
        <f>F168+F179+F172</f>
        <v>4729.8</v>
      </c>
      <c r="G167" s="115">
        <f>G168+G179+G172</f>
        <v>0</v>
      </c>
      <c r="H167" s="115">
        <f>H168+H179+H172</f>
        <v>4729.8</v>
      </c>
    </row>
    <row r="168" spans="1:8" ht="22.5">
      <c r="A168" s="116" t="s">
        <v>218</v>
      </c>
      <c r="B168" s="117" t="s">
        <v>52</v>
      </c>
      <c r="C168" s="117">
        <v>13</v>
      </c>
      <c r="D168" s="117" t="s">
        <v>451</v>
      </c>
      <c r="E168" s="114"/>
      <c r="F168" s="111">
        <v>7</v>
      </c>
      <c r="G168" s="109"/>
      <c r="H168" s="111">
        <v>7</v>
      </c>
    </row>
    <row r="169" spans="1:8" ht="22.5">
      <c r="A169" s="116" t="s">
        <v>219</v>
      </c>
      <c r="B169" s="117" t="s">
        <v>52</v>
      </c>
      <c r="C169" s="117">
        <v>13</v>
      </c>
      <c r="D169" s="117" t="s">
        <v>451</v>
      </c>
      <c r="E169" s="114"/>
      <c r="F169" s="111">
        <v>7</v>
      </c>
      <c r="G169" s="112"/>
      <c r="H169" s="111">
        <v>7</v>
      </c>
    </row>
    <row r="170" spans="1:8" ht="12.75">
      <c r="A170" s="116" t="s">
        <v>220</v>
      </c>
      <c r="B170" s="117" t="s">
        <v>52</v>
      </c>
      <c r="C170" s="117">
        <v>13</v>
      </c>
      <c r="D170" s="117" t="s">
        <v>451</v>
      </c>
      <c r="E170" s="117">
        <v>530</v>
      </c>
      <c r="F170" s="111">
        <v>7</v>
      </c>
      <c r="G170" s="112"/>
      <c r="H170" s="111">
        <v>7</v>
      </c>
    </row>
    <row r="171" spans="1:8" ht="22.5">
      <c r="A171" s="116" t="s">
        <v>221</v>
      </c>
      <c r="B171" s="117" t="s">
        <v>52</v>
      </c>
      <c r="C171" s="117">
        <v>13</v>
      </c>
      <c r="D171" s="117" t="s">
        <v>451</v>
      </c>
      <c r="E171" s="117">
        <v>530</v>
      </c>
      <c r="F171" s="111">
        <v>7</v>
      </c>
      <c r="G171" s="112"/>
      <c r="H171" s="111">
        <v>7</v>
      </c>
    </row>
    <row r="172" spans="1:8" ht="45">
      <c r="A172" s="116" t="s">
        <v>222</v>
      </c>
      <c r="B172" s="117" t="s">
        <v>52</v>
      </c>
      <c r="C172" s="117">
        <v>13</v>
      </c>
      <c r="D172" s="117" t="s">
        <v>452</v>
      </c>
      <c r="E172" s="117"/>
      <c r="F172" s="111">
        <f>F173+F176</f>
        <v>372</v>
      </c>
      <c r="G172" s="112"/>
      <c r="H172" s="111">
        <f>H173+H176</f>
        <v>372</v>
      </c>
    </row>
    <row r="173" spans="1:8" ht="67.5">
      <c r="A173" s="116" t="s">
        <v>223</v>
      </c>
      <c r="B173" s="117" t="s">
        <v>52</v>
      </c>
      <c r="C173" s="117">
        <v>13</v>
      </c>
      <c r="D173" s="117" t="s">
        <v>452</v>
      </c>
      <c r="E173" s="117">
        <v>100</v>
      </c>
      <c r="F173" s="111">
        <v>371</v>
      </c>
      <c r="G173" s="112"/>
      <c r="H173" s="111">
        <v>371</v>
      </c>
    </row>
    <row r="174" spans="1:8" ht="22.5">
      <c r="A174" s="116" t="s">
        <v>156</v>
      </c>
      <c r="B174" s="117" t="s">
        <v>52</v>
      </c>
      <c r="C174" s="117">
        <v>13</v>
      </c>
      <c r="D174" s="117" t="s">
        <v>452</v>
      </c>
      <c r="E174" s="117">
        <v>120</v>
      </c>
      <c r="F174" s="111">
        <v>371</v>
      </c>
      <c r="G174" s="112"/>
      <c r="H174" s="111">
        <v>371</v>
      </c>
    </row>
    <row r="175" spans="1:8" ht="12.75">
      <c r="A175" s="116" t="s">
        <v>209</v>
      </c>
      <c r="B175" s="117" t="s">
        <v>52</v>
      </c>
      <c r="C175" s="117">
        <v>13</v>
      </c>
      <c r="D175" s="117" t="s">
        <v>452</v>
      </c>
      <c r="E175" s="117">
        <v>121</v>
      </c>
      <c r="F175" s="111">
        <v>371</v>
      </c>
      <c r="G175" s="112"/>
      <c r="H175" s="111">
        <v>371</v>
      </c>
    </row>
    <row r="176" spans="1:8" ht="22.5">
      <c r="A176" s="116" t="s">
        <v>149</v>
      </c>
      <c r="B176" s="117" t="s">
        <v>52</v>
      </c>
      <c r="C176" s="117">
        <v>13</v>
      </c>
      <c r="D176" s="117" t="s">
        <v>452</v>
      </c>
      <c r="E176" s="117">
        <v>200</v>
      </c>
      <c r="F176" s="111">
        <v>1</v>
      </c>
      <c r="G176" s="112"/>
      <c r="H176" s="111">
        <v>1</v>
      </c>
    </row>
    <row r="177" spans="1:8" ht="22.5">
      <c r="A177" s="116" t="s">
        <v>210</v>
      </c>
      <c r="B177" s="117" t="s">
        <v>52</v>
      </c>
      <c r="C177" s="117">
        <v>13</v>
      </c>
      <c r="D177" s="117" t="s">
        <v>452</v>
      </c>
      <c r="E177" s="117">
        <v>240</v>
      </c>
      <c r="F177" s="111">
        <v>1</v>
      </c>
      <c r="G177" s="112"/>
      <c r="H177" s="111">
        <v>1</v>
      </c>
    </row>
    <row r="178" spans="1:8" ht="22.5">
      <c r="A178" s="116" t="s">
        <v>212</v>
      </c>
      <c r="B178" s="117" t="s">
        <v>52</v>
      </c>
      <c r="C178" s="117">
        <v>13</v>
      </c>
      <c r="D178" s="117" t="s">
        <v>452</v>
      </c>
      <c r="E178" s="117">
        <v>244</v>
      </c>
      <c r="F178" s="111">
        <v>1</v>
      </c>
      <c r="G178" s="112"/>
      <c r="H178" s="111">
        <v>1</v>
      </c>
    </row>
    <row r="179" spans="1:8" ht="22.5">
      <c r="A179" s="116" t="s">
        <v>87</v>
      </c>
      <c r="B179" s="117" t="s">
        <v>52</v>
      </c>
      <c r="C179" s="117">
        <v>13</v>
      </c>
      <c r="D179" s="114"/>
      <c r="E179" s="114"/>
      <c r="F179" s="111">
        <v>4350.8</v>
      </c>
      <c r="G179" s="112"/>
      <c r="H179" s="111">
        <v>4350.8</v>
      </c>
    </row>
    <row r="180" spans="1:8" ht="67.5">
      <c r="A180" s="116" t="s">
        <v>223</v>
      </c>
      <c r="B180" s="117" t="s">
        <v>52</v>
      </c>
      <c r="C180" s="117">
        <v>13</v>
      </c>
      <c r="D180" s="117" t="s">
        <v>453</v>
      </c>
      <c r="E180" s="117">
        <v>100</v>
      </c>
      <c r="F180" s="111">
        <v>4350.8</v>
      </c>
      <c r="G180" s="112"/>
      <c r="H180" s="111">
        <v>4350.8</v>
      </c>
    </row>
    <row r="181" spans="1:8" ht="22.5">
      <c r="A181" s="116" t="s">
        <v>364</v>
      </c>
      <c r="B181" s="117" t="s">
        <v>52</v>
      </c>
      <c r="C181" s="117">
        <v>13</v>
      </c>
      <c r="D181" s="117" t="s">
        <v>453</v>
      </c>
      <c r="E181" s="117">
        <v>110</v>
      </c>
      <c r="F181" s="111">
        <v>4350.8</v>
      </c>
      <c r="G181" s="112"/>
      <c r="H181" s="111">
        <v>4350.8</v>
      </c>
    </row>
    <row r="182" spans="1:8" ht="12.75">
      <c r="A182" s="116" t="s">
        <v>209</v>
      </c>
      <c r="B182" s="117" t="s">
        <v>52</v>
      </c>
      <c r="C182" s="117">
        <v>13</v>
      </c>
      <c r="D182" s="117" t="s">
        <v>453</v>
      </c>
      <c r="E182" s="117">
        <v>111</v>
      </c>
      <c r="F182" s="111">
        <v>4350.8</v>
      </c>
      <c r="G182" s="112"/>
      <c r="H182" s="111">
        <v>4350.8</v>
      </c>
    </row>
    <row r="183" spans="1:8" ht="12.75">
      <c r="A183" s="108" t="s">
        <v>224</v>
      </c>
      <c r="B183" s="110" t="s">
        <v>66</v>
      </c>
      <c r="C183" s="110" t="s">
        <v>49</v>
      </c>
      <c r="D183" s="110" t="s">
        <v>50</v>
      </c>
      <c r="E183" s="110" t="s">
        <v>51</v>
      </c>
      <c r="F183" s="109">
        <f>F187</f>
        <v>432</v>
      </c>
      <c r="G183" s="109">
        <f>G187</f>
        <v>18.69999999999999</v>
      </c>
      <c r="H183" s="109">
        <f>H187</f>
        <v>450.7</v>
      </c>
    </row>
    <row r="184" spans="1:8" ht="21">
      <c r="A184" s="108" t="s">
        <v>91</v>
      </c>
      <c r="B184" s="110" t="s">
        <v>66</v>
      </c>
      <c r="C184" s="110" t="s">
        <v>54</v>
      </c>
      <c r="D184" s="117" t="s">
        <v>454</v>
      </c>
      <c r="E184" s="110" t="s">
        <v>51</v>
      </c>
      <c r="F184" s="109">
        <v>432</v>
      </c>
      <c r="G184" s="115">
        <f>H184-F184</f>
        <v>18.69999999999999</v>
      </c>
      <c r="H184" s="109">
        <v>450.7</v>
      </c>
    </row>
    <row r="185" spans="1:8" ht="33.75">
      <c r="A185" s="116" t="s">
        <v>225</v>
      </c>
      <c r="B185" s="117" t="s">
        <v>66</v>
      </c>
      <c r="C185" s="117" t="s">
        <v>54</v>
      </c>
      <c r="D185" s="117" t="s">
        <v>454</v>
      </c>
      <c r="E185" s="117" t="s">
        <v>51</v>
      </c>
      <c r="F185" s="111">
        <v>432</v>
      </c>
      <c r="G185" s="112">
        <f>H185-F185</f>
        <v>18.69999999999999</v>
      </c>
      <c r="H185" s="111">
        <v>450.7</v>
      </c>
    </row>
    <row r="186" spans="1:8" ht="12.75">
      <c r="A186" s="116" t="s">
        <v>363</v>
      </c>
      <c r="B186" s="117" t="s">
        <v>66</v>
      </c>
      <c r="C186" s="117" t="s">
        <v>54</v>
      </c>
      <c r="D186" s="117" t="s">
        <v>454</v>
      </c>
      <c r="E186" s="117" t="s">
        <v>153</v>
      </c>
      <c r="F186" s="111">
        <v>432</v>
      </c>
      <c r="G186" s="112">
        <f>H186-F186</f>
        <v>18.69999999999999</v>
      </c>
      <c r="H186" s="111">
        <v>450.7</v>
      </c>
    </row>
    <row r="187" spans="1:8" ht="12.75">
      <c r="A187" s="116" t="s">
        <v>39</v>
      </c>
      <c r="B187" s="117" t="s">
        <v>66</v>
      </c>
      <c r="C187" s="117" t="s">
        <v>54</v>
      </c>
      <c r="D187" s="117" t="s">
        <v>454</v>
      </c>
      <c r="E187" s="117" t="s">
        <v>40</v>
      </c>
      <c r="F187" s="111">
        <v>432</v>
      </c>
      <c r="G187" s="112">
        <f>H187-F187</f>
        <v>18.69999999999999</v>
      </c>
      <c r="H187" s="111">
        <v>450.7</v>
      </c>
    </row>
    <row r="188" spans="1:8" ht="21">
      <c r="A188" s="113" t="s">
        <v>226</v>
      </c>
      <c r="B188" s="114" t="s">
        <v>54</v>
      </c>
      <c r="C188" s="114" t="s">
        <v>227</v>
      </c>
      <c r="D188" s="114"/>
      <c r="E188" s="114"/>
      <c r="F188" s="115">
        <f>F189</f>
        <v>1065.9</v>
      </c>
      <c r="G188" s="115">
        <f>G189</f>
        <v>0</v>
      </c>
      <c r="H188" s="115">
        <f>H189</f>
        <v>1065.9</v>
      </c>
    </row>
    <row r="189" spans="1:8" ht="33.75">
      <c r="A189" s="116" t="s">
        <v>228</v>
      </c>
      <c r="B189" s="117" t="s">
        <v>54</v>
      </c>
      <c r="C189" s="117" t="s">
        <v>229</v>
      </c>
      <c r="D189" s="117"/>
      <c r="E189" s="117"/>
      <c r="F189" s="111">
        <f>F190</f>
        <v>1065.9</v>
      </c>
      <c r="G189" s="112"/>
      <c r="H189" s="111">
        <f>H190</f>
        <v>1065.9</v>
      </c>
    </row>
    <row r="190" spans="1:8" ht="33.75">
      <c r="A190" s="116" t="s">
        <v>38</v>
      </c>
      <c r="B190" s="117" t="s">
        <v>54</v>
      </c>
      <c r="C190" s="117" t="s">
        <v>229</v>
      </c>
      <c r="D190" s="117" t="s">
        <v>455</v>
      </c>
      <c r="E190" s="117"/>
      <c r="F190" s="111">
        <f>F191</f>
        <v>1065.9</v>
      </c>
      <c r="G190" s="112"/>
      <c r="H190" s="111">
        <f>H191</f>
        <v>1065.9</v>
      </c>
    </row>
    <row r="191" spans="1:8" ht="33.75">
      <c r="A191" s="116" t="s">
        <v>230</v>
      </c>
      <c r="B191" s="117" t="s">
        <v>54</v>
      </c>
      <c r="C191" s="117" t="s">
        <v>229</v>
      </c>
      <c r="D191" s="117" t="s">
        <v>455</v>
      </c>
      <c r="E191" s="117"/>
      <c r="F191" s="111">
        <f>F192+F196</f>
        <v>1065.9</v>
      </c>
      <c r="G191" s="109"/>
      <c r="H191" s="111">
        <f>H192+H196</f>
        <v>1065.9</v>
      </c>
    </row>
    <row r="192" spans="1:8" ht="67.5">
      <c r="A192" s="116" t="s">
        <v>223</v>
      </c>
      <c r="B192" s="117" t="s">
        <v>54</v>
      </c>
      <c r="C192" s="117" t="s">
        <v>229</v>
      </c>
      <c r="D192" s="117" t="s">
        <v>455</v>
      </c>
      <c r="E192" s="117">
        <v>100</v>
      </c>
      <c r="F192" s="111">
        <v>969</v>
      </c>
      <c r="G192" s="109"/>
      <c r="H192" s="111">
        <v>969</v>
      </c>
    </row>
    <row r="193" spans="1:8" ht="21" customHeight="1">
      <c r="A193" s="116" t="s">
        <v>364</v>
      </c>
      <c r="B193" s="117" t="s">
        <v>54</v>
      </c>
      <c r="C193" s="117" t="s">
        <v>229</v>
      </c>
      <c r="D193" s="117" t="s">
        <v>455</v>
      </c>
      <c r="E193" s="117">
        <v>110</v>
      </c>
      <c r="F193" s="111">
        <v>969</v>
      </c>
      <c r="G193" s="112"/>
      <c r="H193" s="111">
        <v>969</v>
      </c>
    </row>
    <row r="194" spans="1:8" ht="12.75">
      <c r="A194" s="116" t="s">
        <v>209</v>
      </c>
      <c r="B194" s="117" t="s">
        <v>54</v>
      </c>
      <c r="C194" s="117" t="s">
        <v>229</v>
      </c>
      <c r="D194" s="117" t="s">
        <v>455</v>
      </c>
      <c r="E194" s="117">
        <v>111</v>
      </c>
      <c r="F194" s="111">
        <v>969</v>
      </c>
      <c r="G194" s="112"/>
      <c r="H194" s="111">
        <v>969</v>
      </c>
    </row>
    <row r="195" spans="1:8" ht="22.5">
      <c r="A195" s="116" t="s">
        <v>156</v>
      </c>
      <c r="B195" s="117" t="s">
        <v>54</v>
      </c>
      <c r="C195" s="117" t="s">
        <v>229</v>
      </c>
      <c r="D195" s="117" t="s">
        <v>455</v>
      </c>
      <c r="E195" s="117"/>
      <c r="F195" s="111"/>
      <c r="G195" s="112"/>
      <c r="H195" s="111"/>
    </row>
    <row r="196" spans="1:8" ht="22.5">
      <c r="A196" s="116" t="s">
        <v>149</v>
      </c>
      <c r="B196" s="117" t="s">
        <v>54</v>
      </c>
      <c r="C196" s="117" t="s">
        <v>229</v>
      </c>
      <c r="D196" s="117" t="s">
        <v>455</v>
      </c>
      <c r="E196" s="117">
        <v>200</v>
      </c>
      <c r="F196" s="111">
        <v>96.9</v>
      </c>
      <c r="G196" s="112"/>
      <c r="H196" s="111">
        <v>96.9</v>
      </c>
    </row>
    <row r="197" spans="1:8" ht="22.5">
      <c r="A197" s="116" t="s">
        <v>210</v>
      </c>
      <c r="B197" s="117" t="s">
        <v>54</v>
      </c>
      <c r="C197" s="117" t="s">
        <v>229</v>
      </c>
      <c r="D197" s="117" t="s">
        <v>455</v>
      </c>
      <c r="E197" s="117">
        <v>240</v>
      </c>
      <c r="F197" s="111">
        <v>96.9</v>
      </c>
      <c r="G197" s="112"/>
      <c r="H197" s="111">
        <v>96.9</v>
      </c>
    </row>
    <row r="198" spans="1:8" ht="22.5">
      <c r="A198" s="116" t="s">
        <v>212</v>
      </c>
      <c r="B198" s="117" t="s">
        <v>54</v>
      </c>
      <c r="C198" s="117" t="s">
        <v>229</v>
      </c>
      <c r="D198" s="117" t="s">
        <v>455</v>
      </c>
      <c r="E198" s="117">
        <v>244</v>
      </c>
      <c r="F198" s="111">
        <v>96.9</v>
      </c>
      <c r="G198" s="109"/>
      <c r="H198" s="111">
        <v>96.9</v>
      </c>
    </row>
    <row r="199" spans="1:8" ht="12.75">
      <c r="A199" s="108" t="s">
        <v>231</v>
      </c>
      <c r="B199" s="110" t="s">
        <v>82</v>
      </c>
      <c r="C199" s="110" t="s">
        <v>49</v>
      </c>
      <c r="D199" s="110" t="s">
        <v>50</v>
      </c>
      <c r="E199" s="110" t="s">
        <v>51</v>
      </c>
      <c r="F199" s="109">
        <f>F200+F224+F219</f>
        <v>10699.2</v>
      </c>
      <c r="G199" s="109">
        <f>G200+G224+G219</f>
        <v>0</v>
      </c>
      <c r="H199" s="109">
        <f>H200+H224+H219</f>
        <v>10699.2</v>
      </c>
    </row>
    <row r="200" spans="1:8" ht="12.75">
      <c r="A200" s="108" t="s">
        <v>79</v>
      </c>
      <c r="B200" s="110" t="s">
        <v>82</v>
      </c>
      <c r="C200" s="110" t="s">
        <v>69</v>
      </c>
      <c r="D200" s="110" t="s">
        <v>50</v>
      </c>
      <c r="E200" s="110" t="s">
        <v>51</v>
      </c>
      <c r="F200" s="109">
        <f>F201+F209+F214</f>
        <v>2210.9</v>
      </c>
      <c r="G200" s="109">
        <f>G201+G209+G214</f>
        <v>0</v>
      </c>
      <c r="H200" s="109">
        <f>H201+H209+H214</f>
        <v>2210.9</v>
      </c>
    </row>
    <row r="201" spans="1:8" ht="22.5">
      <c r="A201" s="116" t="s">
        <v>377</v>
      </c>
      <c r="B201" s="117" t="s">
        <v>82</v>
      </c>
      <c r="C201" s="117" t="s">
        <v>69</v>
      </c>
      <c r="D201" s="117" t="s">
        <v>456</v>
      </c>
      <c r="E201" s="117" t="s">
        <v>51</v>
      </c>
      <c r="F201" s="111">
        <f>F202+F205</f>
        <v>1600.4</v>
      </c>
      <c r="G201" s="112"/>
      <c r="H201" s="111">
        <f>H202+H205</f>
        <v>1600.4</v>
      </c>
    </row>
    <row r="202" spans="1:8" ht="67.5">
      <c r="A202" s="116" t="s">
        <v>110</v>
      </c>
      <c r="B202" s="117" t="s">
        <v>82</v>
      </c>
      <c r="C202" s="117" t="s">
        <v>69</v>
      </c>
      <c r="D202" s="117" t="s">
        <v>457</v>
      </c>
      <c r="E202" s="117" t="s">
        <v>155</v>
      </c>
      <c r="F202" s="111">
        <v>1586</v>
      </c>
      <c r="G202" s="112"/>
      <c r="H202" s="111">
        <v>1586</v>
      </c>
    </row>
    <row r="203" spans="1:8" ht="22.5">
      <c r="A203" s="116" t="s">
        <v>156</v>
      </c>
      <c r="B203" s="117" t="s">
        <v>82</v>
      </c>
      <c r="C203" s="117" t="s">
        <v>69</v>
      </c>
      <c r="D203" s="117" t="s">
        <v>457</v>
      </c>
      <c r="E203" s="117" t="s">
        <v>157</v>
      </c>
      <c r="F203" s="111">
        <v>1586</v>
      </c>
      <c r="G203" s="112"/>
      <c r="H203" s="111">
        <v>1586</v>
      </c>
    </row>
    <row r="204" spans="1:8" ht="12.75">
      <c r="A204" s="116" t="s">
        <v>209</v>
      </c>
      <c r="B204" s="117" t="s">
        <v>82</v>
      </c>
      <c r="C204" s="117" t="s">
        <v>69</v>
      </c>
      <c r="D204" s="117" t="s">
        <v>457</v>
      </c>
      <c r="E204" s="117" t="s">
        <v>111</v>
      </c>
      <c r="F204" s="111">
        <v>1586</v>
      </c>
      <c r="G204" s="112"/>
      <c r="H204" s="111">
        <v>1586</v>
      </c>
    </row>
    <row r="205" spans="1:8" ht="15" customHeight="1">
      <c r="A205" s="116" t="s">
        <v>156</v>
      </c>
      <c r="B205" s="117" t="s">
        <v>82</v>
      </c>
      <c r="C205" s="117" t="s">
        <v>69</v>
      </c>
      <c r="D205" s="117" t="s">
        <v>458</v>
      </c>
      <c r="E205" s="117"/>
      <c r="F205" s="111">
        <f>F206</f>
        <v>14.4</v>
      </c>
      <c r="G205" s="112"/>
      <c r="H205" s="111">
        <f>H206</f>
        <v>14.4</v>
      </c>
    </row>
    <row r="206" spans="1:8" ht="22.5">
      <c r="A206" s="116" t="s">
        <v>149</v>
      </c>
      <c r="B206" s="117" t="s">
        <v>82</v>
      </c>
      <c r="C206" s="117" t="s">
        <v>69</v>
      </c>
      <c r="D206" s="117" t="s">
        <v>458</v>
      </c>
      <c r="E206" s="117" t="s">
        <v>150</v>
      </c>
      <c r="F206" s="111">
        <f>F207</f>
        <v>14.4</v>
      </c>
      <c r="G206" s="112"/>
      <c r="H206" s="111">
        <f>H207</f>
        <v>14.4</v>
      </c>
    </row>
    <row r="207" spans="1:8" ht="22.5">
      <c r="A207" s="116" t="s">
        <v>210</v>
      </c>
      <c r="B207" s="117" t="s">
        <v>82</v>
      </c>
      <c r="C207" s="117" t="s">
        <v>69</v>
      </c>
      <c r="D207" s="117" t="s">
        <v>458</v>
      </c>
      <c r="E207" s="117" t="s">
        <v>151</v>
      </c>
      <c r="F207" s="111">
        <v>14.4</v>
      </c>
      <c r="G207" s="112"/>
      <c r="H207" s="111">
        <v>14.4</v>
      </c>
    </row>
    <row r="208" spans="1:8" ht="22.5">
      <c r="A208" s="116" t="s">
        <v>212</v>
      </c>
      <c r="B208" s="117" t="s">
        <v>82</v>
      </c>
      <c r="C208" s="117" t="s">
        <v>69</v>
      </c>
      <c r="D208" s="117" t="s">
        <v>458</v>
      </c>
      <c r="E208" s="117" t="s">
        <v>31</v>
      </c>
      <c r="F208" s="111">
        <v>14.4</v>
      </c>
      <c r="G208" s="112"/>
      <c r="H208" s="111">
        <v>14.4</v>
      </c>
    </row>
    <row r="209" spans="1:8" ht="22.5">
      <c r="A209" s="116" t="s">
        <v>232</v>
      </c>
      <c r="B209" s="117" t="s">
        <v>82</v>
      </c>
      <c r="C209" s="117" t="s">
        <v>69</v>
      </c>
      <c r="D209" s="117" t="s">
        <v>459</v>
      </c>
      <c r="E209" s="117"/>
      <c r="F209" s="111">
        <v>170</v>
      </c>
      <c r="G209" s="112"/>
      <c r="H209" s="111">
        <v>170</v>
      </c>
    </row>
    <row r="210" spans="1:8" ht="20.25" customHeight="1">
      <c r="A210" s="116" t="s">
        <v>233</v>
      </c>
      <c r="B210" s="117" t="s">
        <v>82</v>
      </c>
      <c r="C210" s="117" t="s">
        <v>69</v>
      </c>
      <c r="D210" s="117" t="s">
        <v>459</v>
      </c>
      <c r="E210" s="117"/>
      <c r="F210" s="111">
        <v>170</v>
      </c>
      <c r="G210" s="112"/>
      <c r="H210" s="111">
        <v>170</v>
      </c>
    </row>
    <row r="211" spans="1:8" ht="22.5">
      <c r="A211" s="116" t="s">
        <v>149</v>
      </c>
      <c r="B211" s="117" t="s">
        <v>82</v>
      </c>
      <c r="C211" s="117" t="s">
        <v>69</v>
      </c>
      <c r="D211" s="117" t="s">
        <v>459</v>
      </c>
      <c r="E211" s="117">
        <v>200</v>
      </c>
      <c r="F211" s="111">
        <v>170</v>
      </c>
      <c r="G211" s="112"/>
      <c r="H211" s="111">
        <v>170</v>
      </c>
    </row>
    <row r="212" spans="1:8" ht="22.5">
      <c r="A212" s="116" t="s">
        <v>210</v>
      </c>
      <c r="B212" s="117" t="s">
        <v>82</v>
      </c>
      <c r="C212" s="117" t="s">
        <v>69</v>
      </c>
      <c r="D212" s="117" t="s">
        <v>459</v>
      </c>
      <c r="E212" s="117">
        <v>240</v>
      </c>
      <c r="F212" s="111">
        <v>170</v>
      </c>
      <c r="G212" s="112"/>
      <c r="H212" s="111">
        <v>170</v>
      </c>
    </row>
    <row r="213" spans="1:8" ht="22.5">
      <c r="A213" s="116" t="s">
        <v>212</v>
      </c>
      <c r="B213" s="117" t="s">
        <v>82</v>
      </c>
      <c r="C213" s="117" t="s">
        <v>69</v>
      </c>
      <c r="D213" s="117" t="s">
        <v>459</v>
      </c>
      <c r="E213" s="117">
        <v>244</v>
      </c>
      <c r="F213" s="111">
        <v>170</v>
      </c>
      <c r="G213" s="112"/>
      <c r="H213" s="111">
        <v>170</v>
      </c>
    </row>
    <row r="214" spans="1:8" ht="33.75">
      <c r="A214" s="116" t="s">
        <v>460</v>
      </c>
      <c r="B214" s="212" t="s">
        <v>82</v>
      </c>
      <c r="C214" s="212" t="s">
        <v>69</v>
      </c>
      <c r="D214" s="212" t="s">
        <v>461</v>
      </c>
      <c r="E214" s="212"/>
      <c r="F214" s="111">
        <f>F215</f>
        <v>440.5</v>
      </c>
      <c r="G214" s="112">
        <f aca="true" t="shared" si="4" ref="G214:G219">H214-F214</f>
        <v>0</v>
      </c>
      <c r="H214" s="111">
        <f>H215</f>
        <v>440.5</v>
      </c>
    </row>
    <row r="215" spans="1:8" ht="22.5">
      <c r="A215" s="116" t="s">
        <v>149</v>
      </c>
      <c r="B215" s="212" t="s">
        <v>82</v>
      </c>
      <c r="C215" s="212" t="s">
        <v>69</v>
      </c>
      <c r="D215" s="212" t="s">
        <v>461</v>
      </c>
      <c r="E215" s="212" t="s">
        <v>150</v>
      </c>
      <c r="F215" s="111">
        <v>440.5</v>
      </c>
      <c r="G215" s="112">
        <f t="shared" si="4"/>
        <v>0</v>
      </c>
      <c r="H215" s="111">
        <v>440.5</v>
      </c>
    </row>
    <row r="216" spans="1:8" ht="22.5">
      <c r="A216" s="116" t="s">
        <v>210</v>
      </c>
      <c r="B216" s="212" t="s">
        <v>82</v>
      </c>
      <c r="C216" s="212" t="s">
        <v>69</v>
      </c>
      <c r="D216" s="212" t="s">
        <v>461</v>
      </c>
      <c r="E216" s="212" t="s">
        <v>151</v>
      </c>
      <c r="F216" s="111">
        <v>440.5</v>
      </c>
      <c r="G216" s="112">
        <f t="shared" si="4"/>
        <v>0</v>
      </c>
      <c r="H216" s="111">
        <v>440.5</v>
      </c>
    </row>
    <row r="217" spans="1:8" ht="22.5">
      <c r="A217" s="116" t="s">
        <v>212</v>
      </c>
      <c r="B217" s="212" t="s">
        <v>82</v>
      </c>
      <c r="C217" s="212" t="s">
        <v>69</v>
      </c>
      <c r="D217" s="212" t="s">
        <v>461</v>
      </c>
      <c r="E217" s="212" t="s">
        <v>35</v>
      </c>
      <c r="F217" s="111">
        <v>2.6</v>
      </c>
      <c r="G217" s="112">
        <f t="shared" si="4"/>
        <v>-2.6</v>
      </c>
      <c r="H217" s="111">
        <v>0</v>
      </c>
    </row>
    <row r="218" spans="1:8" ht="22.5">
      <c r="A218" s="116" t="s">
        <v>212</v>
      </c>
      <c r="B218" s="212" t="s">
        <v>82</v>
      </c>
      <c r="C218" s="212" t="s">
        <v>69</v>
      </c>
      <c r="D218" s="212" t="s">
        <v>461</v>
      </c>
      <c r="E218" s="212" t="s">
        <v>31</v>
      </c>
      <c r="F218" s="111">
        <v>437.9</v>
      </c>
      <c r="G218" s="112">
        <f t="shared" si="4"/>
        <v>2.6000000000000227</v>
      </c>
      <c r="H218" s="111">
        <v>440.5</v>
      </c>
    </row>
    <row r="219" spans="1:8" ht="12.75">
      <c r="A219" s="113" t="s">
        <v>107</v>
      </c>
      <c r="B219" s="114" t="s">
        <v>82</v>
      </c>
      <c r="C219" s="114" t="s">
        <v>229</v>
      </c>
      <c r="D219" s="114"/>
      <c r="E219" s="114"/>
      <c r="F219" s="115">
        <v>7894</v>
      </c>
      <c r="G219" s="115">
        <f t="shared" si="4"/>
        <v>0</v>
      </c>
      <c r="H219" s="115">
        <v>7894</v>
      </c>
    </row>
    <row r="220" spans="1:8" ht="19.5" customHeight="1">
      <c r="A220" s="116" t="s">
        <v>234</v>
      </c>
      <c r="B220" s="117" t="s">
        <v>82</v>
      </c>
      <c r="C220" s="117" t="s">
        <v>229</v>
      </c>
      <c r="D220" s="117" t="s">
        <v>462</v>
      </c>
      <c r="E220" s="117"/>
      <c r="F220" s="111">
        <v>7894</v>
      </c>
      <c r="G220" s="112"/>
      <c r="H220" s="111">
        <v>7894</v>
      </c>
    </row>
    <row r="221" spans="1:8" ht="22.5">
      <c r="A221" s="116" t="s">
        <v>149</v>
      </c>
      <c r="B221" s="117" t="s">
        <v>82</v>
      </c>
      <c r="C221" s="117" t="s">
        <v>229</v>
      </c>
      <c r="D221" s="117" t="s">
        <v>462</v>
      </c>
      <c r="E221" s="117">
        <v>200</v>
      </c>
      <c r="F221" s="111">
        <v>7894</v>
      </c>
      <c r="G221" s="112"/>
      <c r="H221" s="111">
        <v>7894</v>
      </c>
    </row>
    <row r="222" spans="1:8" ht="22.5">
      <c r="A222" s="116" t="s">
        <v>210</v>
      </c>
      <c r="B222" s="117" t="s">
        <v>82</v>
      </c>
      <c r="C222" s="117" t="s">
        <v>229</v>
      </c>
      <c r="D222" s="117" t="s">
        <v>462</v>
      </c>
      <c r="E222" s="117">
        <v>240</v>
      </c>
      <c r="F222" s="111">
        <v>7894</v>
      </c>
      <c r="G222" s="112"/>
      <c r="H222" s="111">
        <v>7894</v>
      </c>
    </row>
    <row r="223" spans="1:8" ht="22.5">
      <c r="A223" s="116" t="s">
        <v>212</v>
      </c>
      <c r="B223" s="117" t="s">
        <v>82</v>
      </c>
      <c r="C223" s="117" t="s">
        <v>229</v>
      </c>
      <c r="D223" s="117" t="s">
        <v>462</v>
      </c>
      <c r="E223" s="117">
        <v>244</v>
      </c>
      <c r="F223" s="111">
        <v>7894</v>
      </c>
      <c r="G223" s="112"/>
      <c r="H223" s="111">
        <v>7894</v>
      </c>
    </row>
    <row r="224" spans="1:8" ht="21">
      <c r="A224" s="108" t="s">
        <v>89</v>
      </c>
      <c r="B224" s="110" t="s">
        <v>82</v>
      </c>
      <c r="C224" s="110" t="s">
        <v>90</v>
      </c>
      <c r="D224" s="110" t="s">
        <v>50</v>
      </c>
      <c r="E224" s="110" t="s">
        <v>51</v>
      </c>
      <c r="F224" s="109">
        <f>F225</f>
        <v>594.3</v>
      </c>
      <c r="G224" s="109">
        <f>G225</f>
        <v>0</v>
      </c>
      <c r="H224" s="109">
        <f>H225</f>
        <v>594.3</v>
      </c>
    </row>
    <row r="225" spans="1:8" ht="12.75">
      <c r="A225" s="116" t="s">
        <v>161</v>
      </c>
      <c r="B225" s="117" t="s">
        <v>82</v>
      </c>
      <c r="C225" s="117" t="s">
        <v>90</v>
      </c>
      <c r="D225" s="117" t="s">
        <v>463</v>
      </c>
      <c r="E225" s="117">
        <v>400</v>
      </c>
      <c r="F225" s="111">
        <v>594.3</v>
      </c>
      <c r="G225" s="112"/>
      <c r="H225" s="111">
        <v>594.3</v>
      </c>
    </row>
    <row r="226" spans="1:8" ht="45">
      <c r="A226" s="116" t="s">
        <v>235</v>
      </c>
      <c r="B226" s="117" t="s">
        <v>82</v>
      </c>
      <c r="C226" s="117" t="s">
        <v>90</v>
      </c>
      <c r="D226" s="117" t="s">
        <v>463</v>
      </c>
      <c r="E226" s="117">
        <v>410</v>
      </c>
      <c r="F226" s="111">
        <v>594.3</v>
      </c>
      <c r="G226" s="109"/>
      <c r="H226" s="111">
        <v>594.3</v>
      </c>
    </row>
    <row r="227" spans="1:8" ht="45">
      <c r="A227" s="116" t="s">
        <v>236</v>
      </c>
      <c r="B227" s="117" t="s">
        <v>82</v>
      </c>
      <c r="C227" s="117" t="s">
        <v>90</v>
      </c>
      <c r="D227" s="117" t="s">
        <v>463</v>
      </c>
      <c r="E227" s="117">
        <v>411</v>
      </c>
      <c r="F227" s="111">
        <v>594.3</v>
      </c>
      <c r="G227" s="115"/>
      <c r="H227" s="111">
        <v>594.3</v>
      </c>
    </row>
    <row r="228" spans="1:8" ht="42">
      <c r="A228" s="113" t="s">
        <v>276</v>
      </c>
      <c r="B228" s="114" t="s">
        <v>238</v>
      </c>
      <c r="C228" s="114" t="s">
        <v>239</v>
      </c>
      <c r="D228" s="114" t="s">
        <v>464</v>
      </c>
      <c r="E228" s="114"/>
      <c r="F228" s="115">
        <v>300</v>
      </c>
      <c r="G228" s="115">
        <v>0</v>
      </c>
      <c r="H228" s="115">
        <v>300</v>
      </c>
    </row>
    <row r="229" spans="1:8" ht="22.5">
      <c r="A229" s="116" t="s">
        <v>149</v>
      </c>
      <c r="B229" s="117" t="s">
        <v>238</v>
      </c>
      <c r="C229" s="117" t="s">
        <v>239</v>
      </c>
      <c r="D229" s="117" t="s">
        <v>464</v>
      </c>
      <c r="E229" s="117">
        <v>200</v>
      </c>
      <c r="F229" s="111">
        <v>300</v>
      </c>
      <c r="G229" s="111"/>
      <c r="H229" s="111">
        <v>300</v>
      </c>
    </row>
    <row r="230" spans="1:8" ht="22.5">
      <c r="A230" s="116" t="s">
        <v>210</v>
      </c>
      <c r="B230" s="117" t="s">
        <v>238</v>
      </c>
      <c r="C230" s="117" t="s">
        <v>239</v>
      </c>
      <c r="D230" s="117" t="s">
        <v>464</v>
      </c>
      <c r="E230" s="117">
        <v>240</v>
      </c>
      <c r="F230" s="111">
        <v>300</v>
      </c>
      <c r="G230" s="111"/>
      <c r="H230" s="111">
        <v>300</v>
      </c>
    </row>
    <row r="231" spans="1:8" ht="22.5">
      <c r="A231" s="116" t="s">
        <v>212</v>
      </c>
      <c r="B231" s="117" t="s">
        <v>238</v>
      </c>
      <c r="C231" s="117" t="s">
        <v>239</v>
      </c>
      <c r="D231" s="117" t="s">
        <v>464</v>
      </c>
      <c r="E231" s="117">
        <v>244</v>
      </c>
      <c r="F231" s="111">
        <v>300</v>
      </c>
      <c r="G231" s="111"/>
      <c r="H231" s="111">
        <v>300</v>
      </c>
    </row>
    <row r="232" spans="1:8" ht="12.75">
      <c r="A232" s="108" t="s">
        <v>240</v>
      </c>
      <c r="B232" s="110" t="s">
        <v>67</v>
      </c>
      <c r="C232" s="110" t="s">
        <v>49</v>
      </c>
      <c r="D232" s="110" t="s">
        <v>50</v>
      </c>
      <c r="E232" s="110" t="s">
        <v>51</v>
      </c>
      <c r="F232" s="109">
        <f>F233+F239</f>
        <v>5318.5</v>
      </c>
      <c r="G232" s="109">
        <f>G233+G239</f>
        <v>0</v>
      </c>
      <c r="H232" s="109">
        <f>H233+H239</f>
        <v>5318.5</v>
      </c>
    </row>
    <row r="233" spans="1:8" ht="21">
      <c r="A233" s="108" t="s">
        <v>68</v>
      </c>
      <c r="B233" s="110" t="s">
        <v>67</v>
      </c>
      <c r="C233" s="110" t="s">
        <v>69</v>
      </c>
      <c r="D233" s="110" t="s">
        <v>50</v>
      </c>
      <c r="E233" s="110" t="s">
        <v>51</v>
      </c>
      <c r="F233" s="109">
        <v>70</v>
      </c>
      <c r="G233" s="109">
        <f>H233-F233</f>
        <v>0</v>
      </c>
      <c r="H233" s="109">
        <v>70</v>
      </c>
    </row>
    <row r="234" spans="1:8" ht="22.5">
      <c r="A234" s="116" t="s">
        <v>243</v>
      </c>
      <c r="B234" s="117" t="s">
        <v>67</v>
      </c>
      <c r="C234" s="117" t="s">
        <v>69</v>
      </c>
      <c r="D234" s="117" t="s">
        <v>465</v>
      </c>
      <c r="E234" s="117" t="s">
        <v>51</v>
      </c>
      <c r="F234" s="111">
        <v>70</v>
      </c>
      <c r="G234" s="112"/>
      <c r="H234" s="111">
        <v>70</v>
      </c>
    </row>
    <row r="235" spans="1:8" ht="22.5">
      <c r="A235" s="116" t="s">
        <v>244</v>
      </c>
      <c r="B235" s="117" t="s">
        <v>67</v>
      </c>
      <c r="C235" s="117" t="s">
        <v>69</v>
      </c>
      <c r="D235" s="117" t="s">
        <v>465</v>
      </c>
      <c r="E235" s="117" t="s">
        <v>51</v>
      </c>
      <c r="F235" s="111">
        <v>70</v>
      </c>
      <c r="G235" s="112"/>
      <c r="H235" s="111">
        <v>70</v>
      </c>
    </row>
    <row r="236" spans="1:8" ht="22.5">
      <c r="A236" s="116" t="s">
        <v>149</v>
      </c>
      <c r="B236" s="117" t="s">
        <v>67</v>
      </c>
      <c r="C236" s="117" t="s">
        <v>69</v>
      </c>
      <c r="D236" s="117" t="s">
        <v>465</v>
      </c>
      <c r="E236" s="117" t="s">
        <v>150</v>
      </c>
      <c r="F236" s="111">
        <v>70</v>
      </c>
      <c r="G236" s="112"/>
      <c r="H236" s="111">
        <v>70</v>
      </c>
    </row>
    <row r="237" spans="1:8" ht="22.5">
      <c r="A237" s="116" t="s">
        <v>210</v>
      </c>
      <c r="B237" s="117" t="s">
        <v>67</v>
      </c>
      <c r="C237" s="117" t="s">
        <v>69</v>
      </c>
      <c r="D237" s="117" t="s">
        <v>465</v>
      </c>
      <c r="E237" s="117" t="s">
        <v>151</v>
      </c>
      <c r="F237" s="111">
        <v>70</v>
      </c>
      <c r="G237" s="112"/>
      <c r="H237" s="111">
        <v>70</v>
      </c>
    </row>
    <row r="238" spans="1:8" ht="22.5">
      <c r="A238" s="116" t="s">
        <v>212</v>
      </c>
      <c r="B238" s="117" t="s">
        <v>67</v>
      </c>
      <c r="C238" s="117" t="s">
        <v>69</v>
      </c>
      <c r="D238" s="117" t="s">
        <v>465</v>
      </c>
      <c r="E238" s="117" t="s">
        <v>31</v>
      </c>
      <c r="F238" s="111">
        <v>70</v>
      </c>
      <c r="G238" s="112"/>
      <c r="H238" s="111">
        <v>70</v>
      </c>
    </row>
    <row r="239" spans="1:8" ht="12.75">
      <c r="A239" s="108" t="s">
        <v>124</v>
      </c>
      <c r="B239" s="110" t="s">
        <v>67</v>
      </c>
      <c r="C239" s="110" t="s">
        <v>108</v>
      </c>
      <c r="D239" s="110" t="s">
        <v>50</v>
      </c>
      <c r="E239" s="110" t="s">
        <v>51</v>
      </c>
      <c r="F239" s="109">
        <f>F240+F244+F251+F255+F259</f>
        <v>5248.5</v>
      </c>
      <c r="G239" s="109">
        <f>G240+G244+G251+G255+G259</f>
        <v>0</v>
      </c>
      <c r="H239" s="109">
        <f>H240+H244+H251+H255+H259</f>
        <v>5248.5</v>
      </c>
    </row>
    <row r="240" spans="1:8" ht="22.5">
      <c r="A240" s="116" t="s">
        <v>377</v>
      </c>
      <c r="B240" s="117" t="s">
        <v>67</v>
      </c>
      <c r="C240" s="117" t="s">
        <v>108</v>
      </c>
      <c r="D240" s="117" t="s">
        <v>466</v>
      </c>
      <c r="E240" s="117" t="s">
        <v>51</v>
      </c>
      <c r="F240" s="111">
        <f>F243</f>
        <v>1105</v>
      </c>
      <c r="G240" s="112"/>
      <c r="H240" s="111">
        <f>H243</f>
        <v>1105</v>
      </c>
    </row>
    <row r="241" spans="1:8" ht="67.5">
      <c r="A241" s="116" t="s">
        <v>110</v>
      </c>
      <c r="B241" s="117" t="s">
        <v>67</v>
      </c>
      <c r="C241" s="117" t="s">
        <v>108</v>
      </c>
      <c r="D241" s="117" t="s">
        <v>467</v>
      </c>
      <c r="E241" s="117" t="s">
        <v>155</v>
      </c>
      <c r="F241" s="111">
        <v>1105</v>
      </c>
      <c r="G241" s="112"/>
      <c r="H241" s="111">
        <v>1105</v>
      </c>
    </row>
    <row r="242" spans="1:8" ht="22.5">
      <c r="A242" s="116" t="s">
        <v>156</v>
      </c>
      <c r="B242" s="117" t="s">
        <v>67</v>
      </c>
      <c r="C242" s="117" t="s">
        <v>108</v>
      </c>
      <c r="D242" s="117" t="s">
        <v>467</v>
      </c>
      <c r="E242" s="117" t="s">
        <v>157</v>
      </c>
      <c r="F242" s="111">
        <v>1105</v>
      </c>
      <c r="G242" s="112"/>
      <c r="H242" s="111">
        <v>1105</v>
      </c>
    </row>
    <row r="243" spans="1:8" ht="12.75">
      <c r="A243" s="116" t="s">
        <v>209</v>
      </c>
      <c r="B243" s="117" t="s">
        <v>67</v>
      </c>
      <c r="C243" s="117" t="s">
        <v>108</v>
      </c>
      <c r="D243" s="117" t="s">
        <v>467</v>
      </c>
      <c r="E243" s="117" t="s">
        <v>111</v>
      </c>
      <c r="F243" s="111">
        <v>1105</v>
      </c>
      <c r="G243" s="112"/>
      <c r="H243" s="111">
        <v>1105</v>
      </c>
    </row>
    <row r="244" spans="1:8" ht="22.5">
      <c r="A244" s="116" t="s">
        <v>365</v>
      </c>
      <c r="B244" s="117" t="s">
        <v>67</v>
      </c>
      <c r="C244" s="117" t="s">
        <v>108</v>
      </c>
      <c r="D244" s="117" t="s">
        <v>468</v>
      </c>
      <c r="E244" s="117"/>
      <c r="F244" s="111">
        <f>F245+F248</f>
        <v>407</v>
      </c>
      <c r="G244" s="112"/>
      <c r="H244" s="111">
        <f>H245+H248</f>
        <v>407</v>
      </c>
    </row>
    <row r="245" spans="1:8" ht="67.5">
      <c r="A245" s="116" t="s">
        <v>110</v>
      </c>
      <c r="B245" s="117" t="s">
        <v>67</v>
      </c>
      <c r="C245" s="117" t="s">
        <v>108</v>
      </c>
      <c r="D245" s="117" t="s">
        <v>468</v>
      </c>
      <c r="E245" s="117">
        <v>100</v>
      </c>
      <c r="F245" s="111">
        <v>326</v>
      </c>
      <c r="G245" s="112"/>
      <c r="H245" s="111">
        <v>326</v>
      </c>
    </row>
    <row r="246" spans="1:8" ht="22.5">
      <c r="A246" s="116" t="s">
        <v>364</v>
      </c>
      <c r="B246" s="117" t="s">
        <v>67</v>
      </c>
      <c r="C246" s="117" t="s">
        <v>108</v>
      </c>
      <c r="D246" s="117" t="s">
        <v>468</v>
      </c>
      <c r="E246" s="117">
        <v>110</v>
      </c>
      <c r="F246" s="111">
        <v>326</v>
      </c>
      <c r="G246" s="112"/>
      <c r="H246" s="111">
        <v>326</v>
      </c>
    </row>
    <row r="247" spans="1:8" ht="12.75">
      <c r="A247" s="116" t="s">
        <v>209</v>
      </c>
      <c r="B247" s="117" t="s">
        <v>67</v>
      </c>
      <c r="C247" s="117" t="s">
        <v>108</v>
      </c>
      <c r="D247" s="117" t="s">
        <v>468</v>
      </c>
      <c r="E247" s="117">
        <v>111</v>
      </c>
      <c r="F247" s="111">
        <v>326</v>
      </c>
      <c r="G247" s="112"/>
      <c r="H247" s="111">
        <v>326</v>
      </c>
    </row>
    <row r="248" spans="1:8" ht="22.5">
      <c r="A248" s="116" t="s">
        <v>149</v>
      </c>
      <c r="B248" s="117" t="s">
        <v>67</v>
      </c>
      <c r="C248" s="117" t="s">
        <v>108</v>
      </c>
      <c r="D248" s="117" t="s">
        <v>468</v>
      </c>
      <c r="E248" s="117">
        <v>200</v>
      </c>
      <c r="F248" s="111">
        <v>81</v>
      </c>
      <c r="G248" s="109"/>
      <c r="H248" s="111">
        <v>81</v>
      </c>
    </row>
    <row r="249" spans="1:8" ht="22.5">
      <c r="A249" s="116" t="s">
        <v>210</v>
      </c>
      <c r="B249" s="117" t="s">
        <v>67</v>
      </c>
      <c r="C249" s="117" t="s">
        <v>108</v>
      </c>
      <c r="D249" s="117" t="s">
        <v>468</v>
      </c>
      <c r="E249" s="117">
        <v>240</v>
      </c>
      <c r="F249" s="111">
        <v>81</v>
      </c>
      <c r="G249" s="109"/>
      <c r="H249" s="111">
        <v>81</v>
      </c>
    </row>
    <row r="250" spans="1:8" ht="22.5">
      <c r="A250" s="116" t="s">
        <v>212</v>
      </c>
      <c r="B250" s="117" t="s">
        <v>67</v>
      </c>
      <c r="C250" s="117" t="s">
        <v>108</v>
      </c>
      <c r="D250" s="117" t="s">
        <v>468</v>
      </c>
      <c r="E250" s="117">
        <v>244</v>
      </c>
      <c r="F250" s="111">
        <v>81</v>
      </c>
      <c r="G250" s="112"/>
      <c r="H250" s="111">
        <v>81</v>
      </c>
    </row>
    <row r="251" spans="1:8" ht="22.5">
      <c r="A251" s="116" t="s">
        <v>366</v>
      </c>
      <c r="B251" s="117" t="s">
        <v>67</v>
      </c>
      <c r="C251" s="117" t="s">
        <v>108</v>
      </c>
      <c r="D251" s="117" t="s">
        <v>469</v>
      </c>
      <c r="E251" s="117" t="s">
        <v>51</v>
      </c>
      <c r="F251" s="111">
        <v>20</v>
      </c>
      <c r="G251" s="112"/>
      <c r="H251" s="111">
        <v>20</v>
      </c>
    </row>
    <row r="252" spans="1:8" ht="22.5">
      <c r="A252" s="116" t="s">
        <v>149</v>
      </c>
      <c r="B252" s="117" t="s">
        <v>67</v>
      </c>
      <c r="C252" s="117" t="s">
        <v>108</v>
      </c>
      <c r="D252" s="117" t="s">
        <v>469</v>
      </c>
      <c r="E252" s="117" t="s">
        <v>150</v>
      </c>
      <c r="F252" s="111">
        <v>20</v>
      </c>
      <c r="G252" s="112"/>
      <c r="H252" s="111">
        <v>20</v>
      </c>
    </row>
    <row r="253" spans="1:8" ht="22.5">
      <c r="A253" s="116" t="s">
        <v>210</v>
      </c>
      <c r="B253" s="117" t="s">
        <v>67</v>
      </c>
      <c r="C253" s="117" t="s">
        <v>108</v>
      </c>
      <c r="D253" s="117" t="s">
        <v>469</v>
      </c>
      <c r="E253" s="117" t="s">
        <v>151</v>
      </c>
      <c r="F253" s="111">
        <v>20</v>
      </c>
      <c r="G253" s="112"/>
      <c r="H253" s="111">
        <v>20</v>
      </c>
    </row>
    <row r="254" spans="1:8" ht="22.5">
      <c r="A254" s="116" t="s">
        <v>212</v>
      </c>
      <c r="B254" s="117" t="s">
        <v>67</v>
      </c>
      <c r="C254" s="117" t="s">
        <v>108</v>
      </c>
      <c r="D254" s="117" t="s">
        <v>469</v>
      </c>
      <c r="E254" s="117" t="s">
        <v>31</v>
      </c>
      <c r="F254" s="111">
        <v>20</v>
      </c>
      <c r="G254" s="112"/>
      <c r="H254" s="111">
        <v>20</v>
      </c>
    </row>
    <row r="255" spans="1:8" ht="22.5">
      <c r="A255" s="116" t="s">
        <v>367</v>
      </c>
      <c r="B255" s="117" t="s">
        <v>67</v>
      </c>
      <c r="C255" s="117" t="s">
        <v>108</v>
      </c>
      <c r="D255" s="117" t="s">
        <v>470</v>
      </c>
      <c r="E255" s="117" t="s">
        <v>51</v>
      </c>
      <c r="F255" s="111">
        <v>60</v>
      </c>
      <c r="G255" s="112"/>
      <c r="H255" s="111">
        <v>60</v>
      </c>
    </row>
    <row r="256" spans="1:8" ht="22.5">
      <c r="A256" s="116" t="s">
        <v>149</v>
      </c>
      <c r="B256" s="117" t="s">
        <v>67</v>
      </c>
      <c r="C256" s="117" t="s">
        <v>108</v>
      </c>
      <c r="D256" s="117" t="s">
        <v>470</v>
      </c>
      <c r="E256" s="117" t="s">
        <v>150</v>
      </c>
      <c r="F256" s="111">
        <v>60</v>
      </c>
      <c r="G256" s="112"/>
      <c r="H256" s="111">
        <v>60</v>
      </c>
    </row>
    <row r="257" spans="1:8" ht="22.5">
      <c r="A257" s="116" t="s">
        <v>210</v>
      </c>
      <c r="B257" s="117" t="s">
        <v>67</v>
      </c>
      <c r="C257" s="117" t="s">
        <v>108</v>
      </c>
      <c r="D257" s="117" t="s">
        <v>470</v>
      </c>
      <c r="E257" s="117" t="s">
        <v>151</v>
      </c>
      <c r="F257" s="111">
        <v>60</v>
      </c>
      <c r="G257" s="112"/>
      <c r="H257" s="111">
        <v>60</v>
      </c>
    </row>
    <row r="258" spans="1:8" ht="22.5">
      <c r="A258" s="116" t="s">
        <v>212</v>
      </c>
      <c r="B258" s="117" t="s">
        <v>67</v>
      </c>
      <c r="C258" s="117" t="s">
        <v>108</v>
      </c>
      <c r="D258" s="117" t="s">
        <v>470</v>
      </c>
      <c r="E258" s="117" t="s">
        <v>31</v>
      </c>
      <c r="F258" s="111">
        <v>60</v>
      </c>
      <c r="G258" s="112"/>
      <c r="H258" s="111">
        <v>60</v>
      </c>
    </row>
    <row r="259" spans="1:8" ht="67.5">
      <c r="A259" s="116" t="s">
        <v>145</v>
      </c>
      <c r="B259" s="117" t="s">
        <v>67</v>
      </c>
      <c r="C259" s="117" t="s">
        <v>108</v>
      </c>
      <c r="D259" s="117"/>
      <c r="E259" s="117" t="s">
        <v>51</v>
      </c>
      <c r="F259" s="111">
        <f>F260+F263</f>
        <v>3656.5</v>
      </c>
      <c r="G259" s="112">
        <f>H259-F259</f>
        <v>0</v>
      </c>
      <c r="H259" s="111">
        <f>H260+H263</f>
        <v>3656.5</v>
      </c>
    </row>
    <row r="260" spans="1:8" ht="67.5">
      <c r="A260" s="116" t="s">
        <v>110</v>
      </c>
      <c r="B260" s="117" t="s">
        <v>67</v>
      </c>
      <c r="C260" s="117" t="s">
        <v>108</v>
      </c>
      <c r="D260" s="117" t="s">
        <v>471</v>
      </c>
      <c r="E260" s="117">
        <v>100</v>
      </c>
      <c r="F260" s="111">
        <v>3606</v>
      </c>
      <c r="G260" s="112">
        <f aca="true" t="shared" si="5" ref="G260:G266">H260-F260</f>
        <v>0.5</v>
      </c>
      <c r="H260" s="111">
        <v>3606.5</v>
      </c>
    </row>
    <row r="261" spans="1:8" ht="22.5">
      <c r="A261" s="116" t="s">
        <v>364</v>
      </c>
      <c r="B261" s="117" t="s">
        <v>67</v>
      </c>
      <c r="C261" s="117" t="s">
        <v>108</v>
      </c>
      <c r="D261" s="117" t="s">
        <v>471</v>
      </c>
      <c r="E261" s="117">
        <v>110</v>
      </c>
      <c r="F261" s="111">
        <v>3606</v>
      </c>
      <c r="G261" s="112">
        <f t="shared" si="5"/>
        <v>0.5</v>
      </c>
      <c r="H261" s="111">
        <v>3606.5</v>
      </c>
    </row>
    <row r="262" spans="1:8" ht="12.75">
      <c r="A262" s="116" t="s">
        <v>209</v>
      </c>
      <c r="B262" s="117" t="s">
        <v>67</v>
      </c>
      <c r="C262" s="117" t="s">
        <v>108</v>
      </c>
      <c r="D262" s="117" t="s">
        <v>471</v>
      </c>
      <c r="E262" s="117">
        <v>111</v>
      </c>
      <c r="F262" s="111">
        <v>3606</v>
      </c>
      <c r="G262" s="112">
        <f t="shared" si="5"/>
        <v>0.5</v>
      </c>
      <c r="H262" s="111">
        <v>3606.5</v>
      </c>
    </row>
    <row r="263" spans="1:8" ht="22.5">
      <c r="A263" s="116" t="s">
        <v>149</v>
      </c>
      <c r="B263" s="117" t="s">
        <v>67</v>
      </c>
      <c r="C263" s="117" t="s">
        <v>108</v>
      </c>
      <c r="D263" s="117" t="s">
        <v>471</v>
      </c>
      <c r="E263" s="117">
        <v>200</v>
      </c>
      <c r="F263" s="111">
        <f>F264</f>
        <v>50.5</v>
      </c>
      <c r="G263" s="112">
        <f t="shared" si="5"/>
        <v>-0.5</v>
      </c>
      <c r="H263" s="111">
        <f>H264</f>
        <v>50</v>
      </c>
    </row>
    <row r="264" spans="1:8" ht="22.5">
      <c r="A264" s="116" t="s">
        <v>210</v>
      </c>
      <c r="B264" s="117" t="s">
        <v>67</v>
      </c>
      <c r="C264" s="117" t="s">
        <v>108</v>
      </c>
      <c r="D264" s="117" t="s">
        <v>471</v>
      </c>
      <c r="E264" s="117">
        <v>240</v>
      </c>
      <c r="F264" s="111">
        <f>F265+F266</f>
        <v>50.5</v>
      </c>
      <c r="G264" s="112">
        <f t="shared" si="5"/>
        <v>-0.5</v>
      </c>
      <c r="H264" s="111">
        <f>H265+H266</f>
        <v>50</v>
      </c>
    </row>
    <row r="265" spans="1:8" ht="22.5">
      <c r="A265" s="116" t="s">
        <v>211</v>
      </c>
      <c r="B265" s="117" t="s">
        <v>67</v>
      </c>
      <c r="C265" s="117" t="s">
        <v>108</v>
      </c>
      <c r="D265" s="117" t="s">
        <v>471</v>
      </c>
      <c r="E265" s="117">
        <v>242</v>
      </c>
      <c r="F265" s="111">
        <v>10</v>
      </c>
      <c r="G265" s="112">
        <f t="shared" si="5"/>
        <v>-10</v>
      </c>
      <c r="H265" s="111"/>
    </row>
    <row r="266" spans="1:8" ht="22.5">
      <c r="A266" s="116" t="s">
        <v>212</v>
      </c>
      <c r="B266" s="117" t="s">
        <v>67</v>
      </c>
      <c r="C266" s="117" t="s">
        <v>108</v>
      </c>
      <c r="D266" s="117" t="s">
        <v>471</v>
      </c>
      <c r="E266" s="117">
        <v>244</v>
      </c>
      <c r="F266" s="111">
        <v>40.5</v>
      </c>
      <c r="G266" s="112">
        <f t="shared" si="5"/>
        <v>9.5</v>
      </c>
      <c r="H266" s="111">
        <v>50</v>
      </c>
    </row>
    <row r="267" spans="1:8" ht="12.75">
      <c r="A267" s="108" t="s">
        <v>247</v>
      </c>
      <c r="B267" s="110" t="s">
        <v>88</v>
      </c>
      <c r="C267" s="110" t="s">
        <v>49</v>
      </c>
      <c r="D267" s="110" t="s">
        <v>50</v>
      </c>
      <c r="E267" s="110" t="s">
        <v>51</v>
      </c>
      <c r="F267" s="109">
        <f>F268</f>
        <v>11089.5</v>
      </c>
      <c r="G267" s="109"/>
      <c r="H267" s="109">
        <f>H268</f>
        <v>11089.5</v>
      </c>
    </row>
    <row r="268" spans="1:8" ht="21">
      <c r="A268" s="108" t="s">
        <v>112</v>
      </c>
      <c r="B268" s="110" t="s">
        <v>88</v>
      </c>
      <c r="C268" s="110" t="s">
        <v>82</v>
      </c>
      <c r="D268" s="110" t="s">
        <v>50</v>
      </c>
      <c r="E268" s="110" t="s">
        <v>51</v>
      </c>
      <c r="F268" s="109">
        <f>F273+F269</f>
        <v>11089.5</v>
      </c>
      <c r="G268" s="109"/>
      <c r="H268" s="109">
        <f>H273+H269</f>
        <v>11089.5</v>
      </c>
    </row>
    <row r="269" spans="1:8" ht="66.75" customHeight="1">
      <c r="A269" s="116" t="s">
        <v>377</v>
      </c>
      <c r="B269" s="117" t="s">
        <v>88</v>
      </c>
      <c r="C269" s="117" t="s">
        <v>82</v>
      </c>
      <c r="D269" s="117" t="s">
        <v>472</v>
      </c>
      <c r="E269" s="117" t="s">
        <v>51</v>
      </c>
      <c r="F269" s="111">
        <f>F272</f>
        <v>463</v>
      </c>
      <c r="G269" s="112"/>
      <c r="H269" s="111">
        <f>H272</f>
        <v>463</v>
      </c>
    </row>
    <row r="270" spans="1:8" ht="67.5">
      <c r="A270" s="116" t="s">
        <v>110</v>
      </c>
      <c r="B270" s="117" t="s">
        <v>88</v>
      </c>
      <c r="C270" s="117" t="s">
        <v>82</v>
      </c>
      <c r="D270" s="117" t="s">
        <v>472</v>
      </c>
      <c r="E270" s="117" t="s">
        <v>155</v>
      </c>
      <c r="F270" s="111">
        <v>463</v>
      </c>
      <c r="G270" s="112"/>
      <c r="H270" s="111">
        <v>463</v>
      </c>
    </row>
    <row r="271" spans="1:8" ht="22.5">
      <c r="A271" s="116" t="s">
        <v>156</v>
      </c>
      <c r="B271" s="117" t="s">
        <v>88</v>
      </c>
      <c r="C271" s="117" t="s">
        <v>82</v>
      </c>
      <c r="D271" s="117" t="s">
        <v>472</v>
      </c>
      <c r="E271" s="117" t="s">
        <v>157</v>
      </c>
      <c r="F271" s="111">
        <v>463</v>
      </c>
      <c r="G271" s="112"/>
      <c r="H271" s="111">
        <v>463</v>
      </c>
    </row>
    <row r="272" spans="1:8" ht="12.75">
      <c r="A272" s="116" t="s">
        <v>209</v>
      </c>
      <c r="B272" s="117" t="s">
        <v>88</v>
      </c>
      <c r="C272" s="117" t="s">
        <v>82</v>
      </c>
      <c r="D272" s="117" t="s">
        <v>472</v>
      </c>
      <c r="E272" s="117" t="s">
        <v>111</v>
      </c>
      <c r="F272" s="111">
        <v>463</v>
      </c>
      <c r="G272" s="112"/>
      <c r="H272" s="111">
        <v>463</v>
      </c>
    </row>
    <row r="273" spans="1:8" ht="67.5">
      <c r="A273" s="116" t="s">
        <v>145</v>
      </c>
      <c r="B273" s="117" t="s">
        <v>88</v>
      </c>
      <c r="C273" s="117" t="s">
        <v>82</v>
      </c>
      <c r="D273" s="117" t="s">
        <v>473</v>
      </c>
      <c r="E273" s="117"/>
      <c r="F273" s="111">
        <f>F274</f>
        <v>10626.5</v>
      </c>
      <c r="G273" s="109"/>
      <c r="H273" s="111">
        <f>H274</f>
        <v>10626.5</v>
      </c>
    </row>
    <row r="274" spans="1:8" ht="22.5">
      <c r="A274" s="116" t="s">
        <v>143</v>
      </c>
      <c r="B274" s="117" t="s">
        <v>88</v>
      </c>
      <c r="C274" s="117" t="s">
        <v>82</v>
      </c>
      <c r="D274" s="117" t="s">
        <v>473</v>
      </c>
      <c r="E274" s="117"/>
      <c r="F274" s="111">
        <f>F275+F278+F282</f>
        <v>10626.5</v>
      </c>
      <c r="G274" s="112"/>
      <c r="H274" s="111">
        <f>H275+H278+H282</f>
        <v>10626.5</v>
      </c>
    </row>
    <row r="275" spans="1:8" ht="67.5">
      <c r="A275" s="116" t="s">
        <v>110</v>
      </c>
      <c r="B275" s="117" t="s">
        <v>88</v>
      </c>
      <c r="C275" s="117" t="s">
        <v>82</v>
      </c>
      <c r="D275" s="117" t="s">
        <v>473</v>
      </c>
      <c r="E275" s="117">
        <v>100</v>
      </c>
      <c r="F275" s="111">
        <v>10366</v>
      </c>
      <c r="G275" s="112"/>
      <c r="H275" s="111">
        <v>10366</v>
      </c>
    </row>
    <row r="276" spans="1:8" ht="22.5">
      <c r="A276" s="116" t="s">
        <v>364</v>
      </c>
      <c r="B276" s="117" t="s">
        <v>88</v>
      </c>
      <c r="C276" s="117" t="s">
        <v>82</v>
      </c>
      <c r="D276" s="117" t="s">
        <v>473</v>
      </c>
      <c r="E276" s="117">
        <v>110</v>
      </c>
      <c r="F276" s="111">
        <v>10366</v>
      </c>
      <c r="G276" s="112"/>
      <c r="H276" s="111">
        <v>10366</v>
      </c>
    </row>
    <row r="277" spans="1:8" ht="12.75">
      <c r="A277" s="116" t="s">
        <v>209</v>
      </c>
      <c r="B277" s="117" t="s">
        <v>88</v>
      </c>
      <c r="C277" s="117" t="s">
        <v>82</v>
      </c>
      <c r="D277" s="117" t="s">
        <v>473</v>
      </c>
      <c r="E277" s="117">
        <v>111</v>
      </c>
      <c r="F277" s="111">
        <v>10366</v>
      </c>
      <c r="G277" s="112"/>
      <c r="H277" s="111">
        <v>10366</v>
      </c>
    </row>
    <row r="278" spans="1:8" ht="22.5">
      <c r="A278" s="116" t="s">
        <v>149</v>
      </c>
      <c r="B278" s="117" t="s">
        <v>88</v>
      </c>
      <c r="C278" s="117" t="s">
        <v>82</v>
      </c>
      <c r="D278" s="117" t="s">
        <v>473</v>
      </c>
      <c r="E278" s="117">
        <v>200</v>
      </c>
      <c r="F278" s="111">
        <f>F279</f>
        <v>256.1</v>
      </c>
      <c r="G278" s="112">
        <f>H278-F278</f>
        <v>-1.3000000000000114</v>
      </c>
      <c r="H278" s="111">
        <f>H279</f>
        <v>254.8</v>
      </c>
    </row>
    <row r="279" spans="1:8" ht="22.5">
      <c r="A279" s="116" t="s">
        <v>210</v>
      </c>
      <c r="B279" s="117" t="s">
        <v>88</v>
      </c>
      <c r="C279" s="117" t="s">
        <v>82</v>
      </c>
      <c r="D279" s="117" t="s">
        <v>473</v>
      </c>
      <c r="E279" s="117">
        <v>240</v>
      </c>
      <c r="F279" s="111">
        <f>F280+F281</f>
        <v>256.1</v>
      </c>
      <c r="G279" s="112">
        <f>H279-F279</f>
        <v>-1.3000000000000114</v>
      </c>
      <c r="H279" s="111">
        <f>H280+H281</f>
        <v>254.8</v>
      </c>
    </row>
    <row r="280" spans="1:8" ht="22.5">
      <c r="A280" s="116" t="s">
        <v>211</v>
      </c>
      <c r="B280" s="117" t="s">
        <v>88</v>
      </c>
      <c r="C280" s="117" t="s">
        <v>82</v>
      </c>
      <c r="D280" s="117" t="s">
        <v>473</v>
      </c>
      <c r="E280" s="117">
        <v>242</v>
      </c>
      <c r="F280" s="111">
        <v>99</v>
      </c>
      <c r="G280" s="112">
        <f>H280-F280</f>
        <v>-6</v>
      </c>
      <c r="H280" s="111">
        <v>93</v>
      </c>
    </row>
    <row r="281" spans="1:8" ht="22.5">
      <c r="A281" s="116" t="s">
        <v>212</v>
      </c>
      <c r="B281" s="117" t="s">
        <v>88</v>
      </c>
      <c r="C281" s="117" t="s">
        <v>82</v>
      </c>
      <c r="D281" s="117" t="s">
        <v>473</v>
      </c>
      <c r="E281" s="117">
        <v>244</v>
      </c>
      <c r="F281" s="111">
        <v>157.1</v>
      </c>
      <c r="G281" s="112">
        <f>H281-F281</f>
        <v>4.700000000000017</v>
      </c>
      <c r="H281" s="111">
        <v>161.8</v>
      </c>
    </row>
    <row r="282" spans="1:8" ht="12.75">
      <c r="A282" s="116" t="s">
        <v>158</v>
      </c>
      <c r="B282" s="117" t="s">
        <v>88</v>
      </c>
      <c r="C282" s="117" t="s">
        <v>82</v>
      </c>
      <c r="D282" s="117" t="s">
        <v>473</v>
      </c>
      <c r="E282" s="117">
        <v>800</v>
      </c>
      <c r="F282" s="111">
        <f>F283</f>
        <v>4.4</v>
      </c>
      <c r="G282" s="111">
        <f>H282-F282</f>
        <v>1.2999999999999998</v>
      </c>
      <c r="H282" s="111">
        <f>H283</f>
        <v>5.7</v>
      </c>
    </row>
    <row r="283" spans="1:8" ht="33.75">
      <c r="A283" s="116" t="s">
        <v>214</v>
      </c>
      <c r="B283" s="117" t="s">
        <v>88</v>
      </c>
      <c r="C283" s="117" t="s">
        <v>82</v>
      </c>
      <c r="D283" s="117" t="s">
        <v>473</v>
      </c>
      <c r="E283" s="117">
        <v>850</v>
      </c>
      <c r="F283" s="111">
        <f>F284</f>
        <v>4.4</v>
      </c>
      <c r="G283" s="111">
        <f>H283-F283</f>
        <v>1.2999999999999998</v>
      </c>
      <c r="H283" s="111">
        <f>H284+H285</f>
        <v>5.7</v>
      </c>
    </row>
    <row r="284" spans="1:8" ht="22.5">
      <c r="A284" s="116" t="s">
        <v>84</v>
      </c>
      <c r="B284" s="117" t="s">
        <v>88</v>
      </c>
      <c r="C284" s="117" t="s">
        <v>82</v>
      </c>
      <c r="D284" s="117" t="s">
        <v>473</v>
      </c>
      <c r="E284" s="117">
        <v>851</v>
      </c>
      <c r="F284" s="111">
        <v>4.4</v>
      </c>
      <c r="G284" s="111">
        <f>H284-F284</f>
        <v>0</v>
      </c>
      <c r="H284" s="111">
        <v>4.4</v>
      </c>
    </row>
    <row r="285" spans="1:8" ht="12.75">
      <c r="A285" s="116" t="s">
        <v>493</v>
      </c>
      <c r="B285" s="117" t="s">
        <v>88</v>
      </c>
      <c r="C285" s="117" t="s">
        <v>82</v>
      </c>
      <c r="D285" s="117" t="s">
        <v>473</v>
      </c>
      <c r="E285" s="117">
        <v>852</v>
      </c>
      <c r="F285" s="111"/>
      <c r="G285" s="111">
        <f>H285-F285</f>
        <v>1.3</v>
      </c>
      <c r="H285" s="111">
        <v>1.3</v>
      </c>
    </row>
    <row r="286" spans="1:8" ht="12.75">
      <c r="A286" s="108" t="s">
        <v>248</v>
      </c>
      <c r="B286" s="110" t="s">
        <v>83</v>
      </c>
      <c r="C286" s="110" t="s">
        <v>49</v>
      </c>
      <c r="D286" s="110" t="s">
        <v>50</v>
      </c>
      <c r="E286" s="110" t="s">
        <v>51</v>
      </c>
      <c r="F286" s="109">
        <f>F291+F326+F332+F287</f>
        <v>59742.7</v>
      </c>
      <c r="G286" s="109">
        <f>G291+G326+G332+G287</f>
        <v>-1000</v>
      </c>
      <c r="H286" s="109">
        <f>H291+H326+H332+H287</f>
        <v>58742.7</v>
      </c>
    </row>
    <row r="287" spans="1:8" ht="12.75">
      <c r="A287" s="108" t="s">
        <v>474</v>
      </c>
      <c r="B287" s="214" t="s">
        <v>83</v>
      </c>
      <c r="C287" s="214" t="s">
        <v>52</v>
      </c>
      <c r="D287" s="214"/>
      <c r="E287" s="214"/>
      <c r="F287" s="109">
        <v>1000</v>
      </c>
      <c r="G287" s="111">
        <f>H287-F287</f>
        <v>-1000</v>
      </c>
      <c r="H287" s="109">
        <v>0</v>
      </c>
    </row>
    <row r="288" spans="1:8" ht="22.5">
      <c r="A288" s="116" t="s">
        <v>152</v>
      </c>
      <c r="B288" s="212" t="s">
        <v>83</v>
      </c>
      <c r="C288" s="212" t="s">
        <v>52</v>
      </c>
      <c r="D288" s="212" t="s">
        <v>475</v>
      </c>
      <c r="E288" s="212">
        <v>300</v>
      </c>
      <c r="F288" s="111">
        <v>1000</v>
      </c>
      <c r="G288" s="111">
        <f>H288-F288</f>
        <v>-1000</v>
      </c>
      <c r="H288" s="111">
        <v>0</v>
      </c>
    </row>
    <row r="289" spans="1:8" ht="22.5">
      <c r="A289" s="116" t="s">
        <v>154</v>
      </c>
      <c r="B289" s="212" t="s">
        <v>83</v>
      </c>
      <c r="C289" s="212" t="s">
        <v>52</v>
      </c>
      <c r="D289" s="212" t="s">
        <v>475</v>
      </c>
      <c r="E289" s="212">
        <v>310</v>
      </c>
      <c r="F289" s="111">
        <v>1000</v>
      </c>
      <c r="G289" s="111">
        <f>H289-F289</f>
        <v>-1000</v>
      </c>
      <c r="H289" s="111">
        <v>0</v>
      </c>
    </row>
    <row r="290" spans="1:8" ht="33.75">
      <c r="A290" s="116" t="s">
        <v>274</v>
      </c>
      <c r="B290" s="212" t="s">
        <v>83</v>
      </c>
      <c r="C290" s="212" t="s">
        <v>52</v>
      </c>
      <c r="D290" s="212" t="s">
        <v>475</v>
      </c>
      <c r="E290" s="212">
        <v>313</v>
      </c>
      <c r="F290" s="111">
        <v>1000</v>
      </c>
      <c r="G290" s="111">
        <f>H290-F290</f>
        <v>-1000</v>
      </c>
      <c r="H290" s="111">
        <v>0</v>
      </c>
    </row>
    <row r="291" spans="1:8" ht="12.75">
      <c r="A291" s="108" t="s">
        <v>122</v>
      </c>
      <c r="B291" s="110" t="s">
        <v>83</v>
      </c>
      <c r="C291" s="110" t="s">
        <v>54</v>
      </c>
      <c r="D291" s="110" t="s">
        <v>50</v>
      </c>
      <c r="E291" s="110" t="s">
        <v>51</v>
      </c>
      <c r="F291" s="109">
        <f>F292+F296+F300+F304+F308+F312+F316+F320</f>
        <v>52654.1</v>
      </c>
      <c r="G291" s="109"/>
      <c r="H291" s="109">
        <f>H292+H296+H300+H304+H308+H312+H316+H320</f>
        <v>52654.1</v>
      </c>
    </row>
    <row r="292" spans="1:8" ht="22.5">
      <c r="A292" s="116" t="s">
        <v>250</v>
      </c>
      <c r="B292" s="117" t="s">
        <v>83</v>
      </c>
      <c r="C292" s="117" t="s">
        <v>54</v>
      </c>
      <c r="D292" s="117" t="s">
        <v>476</v>
      </c>
      <c r="E292" s="117"/>
      <c r="F292" s="111">
        <v>155</v>
      </c>
      <c r="G292" s="111"/>
      <c r="H292" s="111">
        <v>155</v>
      </c>
    </row>
    <row r="293" spans="1:8" ht="22.5">
      <c r="A293" s="116" t="s">
        <v>152</v>
      </c>
      <c r="B293" s="117" t="s">
        <v>83</v>
      </c>
      <c r="C293" s="117" t="s">
        <v>54</v>
      </c>
      <c r="D293" s="117" t="s">
        <v>476</v>
      </c>
      <c r="E293" s="117">
        <v>300</v>
      </c>
      <c r="F293" s="111">
        <v>155</v>
      </c>
      <c r="G293" s="111"/>
      <c r="H293" s="111">
        <v>155</v>
      </c>
    </row>
    <row r="294" spans="1:8" ht="22.5">
      <c r="A294" s="116" t="s">
        <v>154</v>
      </c>
      <c r="B294" s="117" t="s">
        <v>83</v>
      </c>
      <c r="C294" s="117" t="s">
        <v>54</v>
      </c>
      <c r="D294" s="117" t="s">
        <v>476</v>
      </c>
      <c r="E294" s="117">
        <v>310</v>
      </c>
      <c r="F294" s="111">
        <v>155</v>
      </c>
      <c r="G294" s="112"/>
      <c r="H294" s="111">
        <v>155</v>
      </c>
    </row>
    <row r="295" spans="1:8" ht="33.75">
      <c r="A295" s="116" t="s">
        <v>274</v>
      </c>
      <c r="B295" s="117" t="s">
        <v>83</v>
      </c>
      <c r="C295" s="117" t="s">
        <v>54</v>
      </c>
      <c r="D295" s="215" t="s">
        <v>476</v>
      </c>
      <c r="E295" s="117">
        <v>313</v>
      </c>
      <c r="F295" s="111">
        <v>155</v>
      </c>
      <c r="G295" s="112"/>
      <c r="H295" s="111">
        <v>155</v>
      </c>
    </row>
    <row r="296" spans="1:8" ht="78.75">
      <c r="A296" s="116" t="s">
        <v>251</v>
      </c>
      <c r="B296" s="117" t="s">
        <v>83</v>
      </c>
      <c r="C296" s="117" t="s">
        <v>54</v>
      </c>
      <c r="D296" s="117" t="s">
        <v>477</v>
      </c>
      <c r="E296" s="117"/>
      <c r="F296" s="111">
        <v>208</v>
      </c>
      <c r="G296" s="112"/>
      <c r="H296" s="111">
        <v>208</v>
      </c>
    </row>
    <row r="297" spans="1:8" ht="22.5">
      <c r="A297" s="116" t="s">
        <v>152</v>
      </c>
      <c r="B297" s="117" t="s">
        <v>83</v>
      </c>
      <c r="C297" s="117" t="s">
        <v>54</v>
      </c>
      <c r="D297" s="117" t="s">
        <v>477</v>
      </c>
      <c r="E297" s="117">
        <v>300</v>
      </c>
      <c r="F297" s="111">
        <v>208</v>
      </c>
      <c r="G297" s="112"/>
      <c r="H297" s="111">
        <v>208</v>
      </c>
    </row>
    <row r="298" spans="1:8" ht="22.5">
      <c r="A298" s="116" t="s">
        <v>154</v>
      </c>
      <c r="B298" s="117" t="s">
        <v>83</v>
      </c>
      <c r="C298" s="117" t="s">
        <v>54</v>
      </c>
      <c r="D298" s="117" t="s">
        <v>477</v>
      </c>
      <c r="E298" s="117">
        <v>310</v>
      </c>
      <c r="F298" s="111">
        <v>208</v>
      </c>
      <c r="G298" s="112"/>
      <c r="H298" s="111">
        <v>208</v>
      </c>
    </row>
    <row r="299" spans="1:8" ht="33.75">
      <c r="A299" s="116" t="s">
        <v>274</v>
      </c>
      <c r="B299" s="117" t="s">
        <v>83</v>
      </c>
      <c r="C299" s="117" t="s">
        <v>54</v>
      </c>
      <c r="D299" s="117" t="s">
        <v>477</v>
      </c>
      <c r="E299" s="117">
        <v>313</v>
      </c>
      <c r="F299" s="111">
        <v>208</v>
      </c>
      <c r="G299" s="112"/>
      <c r="H299" s="111">
        <v>208</v>
      </c>
    </row>
    <row r="300" spans="1:8" ht="22.5">
      <c r="A300" s="116" t="s">
        <v>140</v>
      </c>
      <c r="B300" s="117" t="s">
        <v>83</v>
      </c>
      <c r="C300" s="117" t="s">
        <v>54</v>
      </c>
      <c r="D300" s="117" t="s">
        <v>478</v>
      </c>
      <c r="E300" s="117" t="s">
        <v>51</v>
      </c>
      <c r="F300" s="111">
        <v>4359.1</v>
      </c>
      <c r="G300" s="112"/>
      <c r="H300" s="111">
        <v>4359.1</v>
      </c>
    </row>
    <row r="301" spans="1:8" ht="22.5">
      <c r="A301" s="116" t="s">
        <v>152</v>
      </c>
      <c r="B301" s="117" t="s">
        <v>83</v>
      </c>
      <c r="C301" s="117" t="s">
        <v>54</v>
      </c>
      <c r="D301" s="117" t="s">
        <v>478</v>
      </c>
      <c r="E301" s="117">
        <v>300</v>
      </c>
      <c r="F301" s="111">
        <v>4359.1</v>
      </c>
      <c r="G301" s="112"/>
      <c r="H301" s="111">
        <v>4359.1</v>
      </c>
    </row>
    <row r="302" spans="1:8" ht="22.5">
      <c r="A302" s="116" t="s">
        <v>154</v>
      </c>
      <c r="B302" s="117" t="s">
        <v>83</v>
      </c>
      <c r="C302" s="117" t="s">
        <v>54</v>
      </c>
      <c r="D302" s="117" t="s">
        <v>478</v>
      </c>
      <c r="E302" s="117">
        <v>310</v>
      </c>
      <c r="F302" s="111">
        <v>4359.1</v>
      </c>
      <c r="G302" s="109"/>
      <c r="H302" s="111">
        <v>4359.1</v>
      </c>
    </row>
    <row r="303" spans="1:8" ht="33.75">
      <c r="A303" s="116" t="s">
        <v>274</v>
      </c>
      <c r="B303" s="117" t="s">
        <v>83</v>
      </c>
      <c r="C303" s="117" t="s">
        <v>54</v>
      </c>
      <c r="D303" s="117" t="s">
        <v>478</v>
      </c>
      <c r="E303" s="117">
        <v>313</v>
      </c>
      <c r="F303" s="111">
        <v>4359.1</v>
      </c>
      <c r="G303" s="109"/>
      <c r="H303" s="111">
        <v>4359.1</v>
      </c>
    </row>
    <row r="304" spans="1:8" ht="22.5">
      <c r="A304" s="116" t="s">
        <v>252</v>
      </c>
      <c r="B304" s="117" t="s">
        <v>83</v>
      </c>
      <c r="C304" s="117" t="s">
        <v>54</v>
      </c>
      <c r="D304" s="117" t="s">
        <v>479</v>
      </c>
      <c r="E304" s="117"/>
      <c r="F304" s="111">
        <v>6744</v>
      </c>
      <c r="G304" s="112"/>
      <c r="H304" s="111">
        <v>6744</v>
      </c>
    </row>
    <row r="305" spans="1:8" ht="22.5">
      <c r="A305" s="116" t="s">
        <v>152</v>
      </c>
      <c r="B305" s="117" t="s">
        <v>83</v>
      </c>
      <c r="C305" s="117" t="s">
        <v>54</v>
      </c>
      <c r="D305" s="117" t="s">
        <v>479</v>
      </c>
      <c r="E305" s="117">
        <v>300</v>
      </c>
      <c r="F305" s="111">
        <v>6744</v>
      </c>
      <c r="G305" s="112"/>
      <c r="H305" s="111">
        <v>6744</v>
      </c>
    </row>
    <row r="306" spans="1:8" ht="22.5">
      <c r="A306" s="116" t="s">
        <v>154</v>
      </c>
      <c r="B306" s="117" t="s">
        <v>83</v>
      </c>
      <c r="C306" s="117" t="s">
        <v>54</v>
      </c>
      <c r="D306" s="117" t="s">
        <v>479</v>
      </c>
      <c r="E306" s="117">
        <v>310</v>
      </c>
      <c r="F306" s="111">
        <v>6744</v>
      </c>
      <c r="G306" s="112"/>
      <c r="H306" s="111">
        <v>6744</v>
      </c>
    </row>
    <row r="307" spans="1:8" ht="33.75">
      <c r="A307" s="116" t="s">
        <v>274</v>
      </c>
      <c r="B307" s="117" t="s">
        <v>83</v>
      </c>
      <c r="C307" s="117" t="s">
        <v>54</v>
      </c>
      <c r="D307" s="117" t="s">
        <v>479</v>
      </c>
      <c r="E307" s="117">
        <v>313</v>
      </c>
      <c r="F307" s="111">
        <v>6744</v>
      </c>
      <c r="G307" s="112"/>
      <c r="H307" s="111">
        <v>6744</v>
      </c>
    </row>
    <row r="308" spans="1:8" ht="12.75">
      <c r="A308" s="116" t="s">
        <v>253</v>
      </c>
      <c r="B308" s="117" t="s">
        <v>83</v>
      </c>
      <c r="C308" s="117" t="s">
        <v>54</v>
      </c>
      <c r="D308" s="117" t="s">
        <v>480</v>
      </c>
      <c r="E308" s="117" t="s">
        <v>51</v>
      </c>
      <c r="F308" s="111">
        <v>9868</v>
      </c>
      <c r="G308" s="109"/>
      <c r="H308" s="111">
        <v>9868</v>
      </c>
    </row>
    <row r="309" spans="1:8" ht="22.5">
      <c r="A309" s="116" t="s">
        <v>152</v>
      </c>
      <c r="B309" s="117" t="s">
        <v>83</v>
      </c>
      <c r="C309" s="117" t="s">
        <v>54</v>
      </c>
      <c r="D309" s="117" t="s">
        <v>480</v>
      </c>
      <c r="E309" s="117">
        <v>300</v>
      </c>
      <c r="F309" s="111">
        <v>9868</v>
      </c>
      <c r="G309" s="109"/>
      <c r="H309" s="111">
        <v>9868</v>
      </c>
    </row>
    <row r="310" spans="1:8" ht="22.5">
      <c r="A310" s="116" t="s">
        <v>154</v>
      </c>
      <c r="B310" s="117" t="s">
        <v>83</v>
      </c>
      <c r="C310" s="117" t="s">
        <v>54</v>
      </c>
      <c r="D310" s="117" t="s">
        <v>480</v>
      </c>
      <c r="E310" s="117">
        <v>310</v>
      </c>
      <c r="F310" s="111">
        <v>9868</v>
      </c>
      <c r="G310" s="112"/>
      <c r="H310" s="111">
        <v>9868</v>
      </c>
    </row>
    <row r="311" spans="1:8" ht="33.75">
      <c r="A311" s="116" t="s">
        <v>274</v>
      </c>
      <c r="B311" s="117" t="s">
        <v>83</v>
      </c>
      <c r="C311" s="117" t="s">
        <v>54</v>
      </c>
      <c r="D311" s="117" t="s">
        <v>480</v>
      </c>
      <c r="E311" s="117">
        <v>313</v>
      </c>
      <c r="F311" s="111">
        <v>9868</v>
      </c>
      <c r="G311" s="112"/>
      <c r="H311" s="111">
        <v>9868</v>
      </c>
    </row>
    <row r="312" spans="1:8" ht="22.5">
      <c r="A312" s="116" t="s">
        <v>254</v>
      </c>
      <c r="B312" s="117" t="s">
        <v>83</v>
      </c>
      <c r="C312" s="117" t="s">
        <v>54</v>
      </c>
      <c r="D312" s="117" t="s">
        <v>481</v>
      </c>
      <c r="E312" s="117" t="s">
        <v>51</v>
      </c>
      <c r="F312" s="111">
        <v>3072</v>
      </c>
      <c r="G312" s="112"/>
      <c r="H312" s="111">
        <v>3072</v>
      </c>
    </row>
    <row r="313" spans="1:8" ht="22.5">
      <c r="A313" s="116" t="s">
        <v>152</v>
      </c>
      <c r="B313" s="117" t="s">
        <v>83</v>
      </c>
      <c r="C313" s="117" t="s">
        <v>54</v>
      </c>
      <c r="D313" s="117" t="s">
        <v>481</v>
      </c>
      <c r="E313" s="117">
        <v>300</v>
      </c>
      <c r="F313" s="111">
        <v>3072</v>
      </c>
      <c r="G313" s="112"/>
      <c r="H313" s="111">
        <v>3072</v>
      </c>
    </row>
    <row r="314" spans="1:8" ht="22.5">
      <c r="A314" s="116" t="s">
        <v>154</v>
      </c>
      <c r="B314" s="117" t="s">
        <v>83</v>
      </c>
      <c r="C314" s="117" t="s">
        <v>54</v>
      </c>
      <c r="D314" s="117" t="s">
        <v>481</v>
      </c>
      <c r="E314" s="117">
        <v>310</v>
      </c>
      <c r="F314" s="111">
        <v>3072</v>
      </c>
      <c r="G314" s="109"/>
      <c r="H314" s="111">
        <v>3072</v>
      </c>
    </row>
    <row r="315" spans="1:8" ht="33.75">
      <c r="A315" s="116" t="s">
        <v>274</v>
      </c>
      <c r="B315" s="117" t="s">
        <v>83</v>
      </c>
      <c r="C315" s="117" t="s">
        <v>54</v>
      </c>
      <c r="D315" s="117" t="s">
        <v>481</v>
      </c>
      <c r="E315" s="117">
        <v>313</v>
      </c>
      <c r="F315" s="111">
        <v>3072</v>
      </c>
      <c r="G315" s="109"/>
      <c r="H315" s="111">
        <v>3072</v>
      </c>
    </row>
    <row r="316" spans="1:8" ht="67.5">
      <c r="A316" s="116" t="s">
        <v>275</v>
      </c>
      <c r="B316" s="117" t="s">
        <v>83</v>
      </c>
      <c r="C316" s="117" t="s">
        <v>54</v>
      </c>
      <c r="D316" s="117" t="s">
        <v>482</v>
      </c>
      <c r="E316" s="117"/>
      <c r="F316" s="111">
        <v>26956</v>
      </c>
      <c r="G316" s="111"/>
      <c r="H316" s="111">
        <v>26956</v>
      </c>
    </row>
    <row r="317" spans="1:8" ht="22.5">
      <c r="A317" s="116" t="s">
        <v>152</v>
      </c>
      <c r="B317" s="117" t="s">
        <v>83</v>
      </c>
      <c r="C317" s="117" t="s">
        <v>54</v>
      </c>
      <c r="D317" s="117" t="s">
        <v>482</v>
      </c>
      <c r="E317" s="117">
        <v>300</v>
      </c>
      <c r="F317" s="111">
        <v>26956</v>
      </c>
      <c r="G317" s="111"/>
      <c r="H317" s="111">
        <v>26956</v>
      </c>
    </row>
    <row r="318" spans="1:8" ht="22.5">
      <c r="A318" s="116" t="s">
        <v>154</v>
      </c>
      <c r="B318" s="117" t="s">
        <v>83</v>
      </c>
      <c r="C318" s="117" t="s">
        <v>54</v>
      </c>
      <c r="D318" s="117" t="s">
        <v>482</v>
      </c>
      <c r="E318" s="117">
        <v>310</v>
      </c>
      <c r="F318" s="111">
        <v>26956</v>
      </c>
      <c r="G318" s="111"/>
      <c r="H318" s="111">
        <v>26956</v>
      </c>
    </row>
    <row r="319" spans="1:8" ht="33.75">
      <c r="A319" s="116" t="s">
        <v>274</v>
      </c>
      <c r="B319" s="117" t="s">
        <v>83</v>
      </c>
      <c r="C319" s="117" t="s">
        <v>54</v>
      </c>
      <c r="D319" s="117" t="s">
        <v>482</v>
      </c>
      <c r="E319" s="117">
        <v>313</v>
      </c>
      <c r="F319" s="111">
        <v>26956</v>
      </c>
      <c r="G319" s="111"/>
      <c r="H319" s="111">
        <v>26956</v>
      </c>
    </row>
    <row r="320" spans="1:8" ht="12.75">
      <c r="A320" s="116" t="s">
        <v>78</v>
      </c>
      <c r="B320" s="117" t="s">
        <v>83</v>
      </c>
      <c r="C320" s="212" t="s">
        <v>54</v>
      </c>
      <c r="D320" s="212" t="s">
        <v>50</v>
      </c>
      <c r="E320" s="212" t="s">
        <v>51</v>
      </c>
      <c r="F320" s="111">
        <v>1292</v>
      </c>
      <c r="G320" s="111"/>
      <c r="H320" s="111">
        <v>1292</v>
      </c>
    </row>
    <row r="321" spans="1:8" ht="45">
      <c r="A321" s="116" t="s">
        <v>483</v>
      </c>
      <c r="B321" s="117" t="s">
        <v>83</v>
      </c>
      <c r="C321" s="212" t="s">
        <v>54</v>
      </c>
      <c r="D321" s="212" t="s">
        <v>484</v>
      </c>
      <c r="E321" s="212" t="s">
        <v>51</v>
      </c>
      <c r="F321" s="111">
        <v>1292</v>
      </c>
      <c r="G321" s="111"/>
      <c r="H321" s="111">
        <v>1292</v>
      </c>
    </row>
    <row r="322" spans="1:8" ht="22.5">
      <c r="A322" s="116" t="s">
        <v>152</v>
      </c>
      <c r="B322" s="117" t="s">
        <v>83</v>
      </c>
      <c r="C322" s="212" t="s">
        <v>54</v>
      </c>
      <c r="D322" s="212" t="s">
        <v>484</v>
      </c>
      <c r="E322" s="212"/>
      <c r="F322" s="111">
        <v>1292</v>
      </c>
      <c r="G322" s="129"/>
      <c r="H322" s="111">
        <v>1292</v>
      </c>
    </row>
    <row r="323" spans="1:8" ht="22.5">
      <c r="A323" s="116" t="s">
        <v>154</v>
      </c>
      <c r="B323" s="117" t="s">
        <v>83</v>
      </c>
      <c r="C323" s="212" t="s">
        <v>54</v>
      </c>
      <c r="D323" s="212" t="s">
        <v>484</v>
      </c>
      <c r="E323" s="212">
        <v>300</v>
      </c>
      <c r="F323" s="111">
        <v>1292</v>
      </c>
      <c r="G323" s="130"/>
      <c r="H323" s="111">
        <v>1292</v>
      </c>
    </row>
    <row r="324" spans="1:8" ht="22.5">
      <c r="A324" s="116" t="s">
        <v>249</v>
      </c>
      <c r="B324" s="117" t="s">
        <v>83</v>
      </c>
      <c r="C324" s="212" t="s">
        <v>54</v>
      </c>
      <c r="D324" s="212" t="s">
        <v>484</v>
      </c>
      <c r="E324" s="212">
        <v>310</v>
      </c>
      <c r="F324" s="111">
        <v>1292</v>
      </c>
      <c r="G324" s="111"/>
      <c r="H324" s="111">
        <v>1292</v>
      </c>
    </row>
    <row r="325" spans="1:8" ht="33.75">
      <c r="A325" s="116" t="s">
        <v>274</v>
      </c>
      <c r="B325" s="117" t="s">
        <v>83</v>
      </c>
      <c r="C325" s="212" t="s">
        <v>54</v>
      </c>
      <c r="D325" s="212" t="s">
        <v>484</v>
      </c>
      <c r="E325" s="212">
        <v>313</v>
      </c>
      <c r="F325" s="111">
        <v>1292</v>
      </c>
      <c r="G325" s="111"/>
      <c r="H325" s="111">
        <v>1292</v>
      </c>
    </row>
    <row r="326" spans="1:8" ht="12.75">
      <c r="A326" s="108" t="s">
        <v>78</v>
      </c>
      <c r="B326" s="110" t="s">
        <v>83</v>
      </c>
      <c r="C326" s="110" t="s">
        <v>82</v>
      </c>
      <c r="D326" s="110" t="s">
        <v>50</v>
      </c>
      <c r="E326" s="110" t="s">
        <v>51</v>
      </c>
      <c r="F326" s="109">
        <f>F331</f>
        <v>3352.6</v>
      </c>
      <c r="G326" s="109"/>
      <c r="H326" s="109">
        <f>H331</f>
        <v>3352.6</v>
      </c>
    </row>
    <row r="327" spans="1:8" ht="56.25">
      <c r="A327" s="116" t="s">
        <v>255</v>
      </c>
      <c r="B327" s="117" t="s">
        <v>83</v>
      </c>
      <c r="C327" s="117" t="s">
        <v>82</v>
      </c>
      <c r="D327" s="117" t="s">
        <v>485</v>
      </c>
      <c r="E327" s="117" t="s">
        <v>51</v>
      </c>
      <c r="F327" s="111">
        <v>3352.6</v>
      </c>
      <c r="G327" s="111"/>
      <c r="H327" s="111">
        <v>3352.6</v>
      </c>
    </row>
    <row r="328" spans="1:8" ht="22.5">
      <c r="A328" s="116" t="s">
        <v>152</v>
      </c>
      <c r="B328" s="117" t="s">
        <v>83</v>
      </c>
      <c r="C328" s="117" t="s">
        <v>82</v>
      </c>
      <c r="D328" s="117" t="s">
        <v>485</v>
      </c>
      <c r="E328" s="117"/>
      <c r="F328" s="111">
        <v>3352.6</v>
      </c>
      <c r="H328" s="111">
        <v>3352.6</v>
      </c>
    </row>
    <row r="329" spans="1:8" ht="22.5">
      <c r="A329" s="116" t="s">
        <v>154</v>
      </c>
      <c r="B329" s="117" t="s">
        <v>83</v>
      </c>
      <c r="C329" s="117" t="s">
        <v>82</v>
      </c>
      <c r="D329" s="117" t="s">
        <v>485</v>
      </c>
      <c r="E329" s="117">
        <v>300</v>
      </c>
      <c r="F329" s="111">
        <v>3352.6</v>
      </c>
      <c r="H329" s="111">
        <v>3352.6</v>
      </c>
    </row>
    <row r="330" spans="1:8" ht="22.5">
      <c r="A330" s="116" t="s">
        <v>249</v>
      </c>
      <c r="B330" s="117" t="s">
        <v>83</v>
      </c>
      <c r="C330" s="117" t="s">
        <v>82</v>
      </c>
      <c r="D330" s="117" t="s">
        <v>485</v>
      </c>
      <c r="E330" s="117">
        <v>310</v>
      </c>
      <c r="F330" s="111">
        <v>3352.6</v>
      </c>
      <c r="H330" s="111">
        <v>3352.6</v>
      </c>
    </row>
    <row r="331" spans="1:8" ht="33.75">
      <c r="A331" s="116" t="s">
        <v>274</v>
      </c>
      <c r="B331" s="117" t="s">
        <v>83</v>
      </c>
      <c r="C331" s="117" t="s">
        <v>82</v>
      </c>
      <c r="D331" s="117" t="s">
        <v>485</v>
      </c>
      <c r="E331" s="117">
        <v>313</v>
      </c>
      <c r="F331" s="111">
        <v>3352.6</v>
      </c>
      <c r="H331" s="111">
        <v>3352.6</v>
      </c>
    </row>
    <row r="332" spans="1:8" ht="21">
      <c r="A332" s="108" t="s">
        <v>77</v>
      </c>
      <c r="B332" s="110" t="s">
        <v>83</v>
      </c>
      <c r="C332" s="110" t="s">
        <v>64</v>
      </c>
      <c r="D332" s="110" t="s">
        <v>50</v>
      </c>
      <c r="E332" s="110" t="s">
        <v>51</v>
      </c>
      <c r="F332" s="109">
        <f>F346+F333</f>
        <v>2736</v>
      </c>
      <c r="G332" s="109"/>
      <c r="H332" s="109">
        <f>H346+H333</f>
        <v>2736</v>
      </c>
    </row>
    <row r="333" spans="1:8" ht="22.5">
      <c r="A333" s="116" t="s">
        <v>377</v>
      </c>
      <c r="B333" s="117">
        <v>10</v>
      </c>
      <c r="C333" s="117" t="s">
        <v>64</v>
      </c>
      <c r="D333" s="117" t="s">
        <v>486</v>
      </c>
      <c r="E333" s="117" t="s">
        <v>51</v>
      </c>
      <c r="F333" s="111">
        <f>F334+F337</f>
        <v>2415</v>
      </c>
      <c r="H333" s="111">
        <f>H334+H337</f>
        <v>2415</v>
      </c>
    </row>
    <row r="334" spans="1:8" ht="67.5">
      <c r="A334" s="116" t="s">
        <v>110</v>
      </c>
      <c r="B334" s="117">
        <v>10</v>
      </c>
      <c r="C334" s="117" t="s">
        <v>64</v>
      </c>
      <c r="D334" s="117" t="s">
        <v>487</v>
      </c>
      <c r="E334" s="117" t="s">
        <v>155</v>
      </c>
      <c r="F334" s="111">
        <f>F335</f>
        <v>2301</v>
      </c>
      <c r="H334" s="111">
        <f>H335</f>
        <v>2301</v>
      </c>
    </row>
    <row r="335" spans="1:8" ht="22.5">
      <c r="A335" s="116" t="s">
        <v>156</v>
      </c>
      <c r="B335" s="117">
        <v>10</v>
      </c>
      <c r="C335" s="117" t="s">
        <v>64</v>
      </c>
      <c r="D335" s="117" t="s">
        <v>487</v>
      </c>
      <c r="E335" s="117" t="s">
        <v>157</v>
      </c>
      <c r="F335" s="111">
        <f>F336</f>
        <v>2301</v>
      </c>
      <c r="H335" s="111">
        <f>H336</f>
        <v>2301</v>
      </c>
    </row>
    <row r="336" spans="1:8" ht="12.75">
      <c r="A336" s="116" t="s">
        <v>209</v>
      </c>
      <c r="B336" s="117">
        <v>10</v>
      </c>
      <c r="C336" s="117" t="s">
        <v>64</v>
      </c>
      <c r="D336" s="117" t="s">
        <v>487</v>
      </c>
      <c r="E336" s="117" t="s">
        <v>111</v>
      </c>
      <c r="F336" s="111">
        <v>2301</v>
      </c>
      <c r="H336" s="111">
        <v>2301</v>
      </c>
    </row>
    <row r="337" spans="1:8" ht="22.5">
      <c r="A337" s="116" t="s">
        <v>376</v>
      </c>
      <c r="B337" s="117">
        <v>10</v>
      </c>
      <c r="C337" s="117" t="s">
        <v>64</v>
      </c>
      <c r="D337" s="117" t="s">
        <v>488</v>
      </c>
      <c r="E337" s="117"/>
      <c r="F337" s="111">
        <f>F338+F342</f>
        <v>114</v>
      </c>
      <c r="G337" s="111">
        <f>H337-F337</f>
        <v>0</v>
      </c>
      <c r="H337" s="111">
        <f>H338+H342</f>
        <v>114</v>
      </c>
    </row>
    <row r="338" spans="1:8" ht="22.5">
      <c r="A338" s="116" t="s">
        <v>149</v>
      </c>
      <c r="B338" s="117">
        <v>10</v>
      </c>
      <c r="C338" s="117" t="s">
        <v>64</v>
      </c>
      <c r="D338" s="117" t="s">
        <v>488</v>
      </c>
      <c r="E338" s="117" t="s">
        <v>150</v>
      </c>
      <c r="F338" s="111">
        <f>F339</f>
        <v>114</v>
      </c>
      <c r="G338" s="111">
        <f>H338-F338</f>
        <v>-0.5</v>
      </c>
      <c r="H338" s="111">
        <f>H339</f>
        <v>113.5</v>
      </c>
    </row>
    <row r="339" spans="1:8" ht="22.5">
      <c r="A339" s="116" t="s">
        <v>210</v>
      </c>
      <c r="B339" s="117">
        <v>10</v>
      </c>
      <c r="C339" s="117" t="s">
        <v>64</v>
      </c>
      <c r="D339" s="117" t="s">
        <v>488</v>
      </c>
      <c r="E339" s="117" t="s">
        <v>151</v>
      </c>
      <c r="F339" s="111">
        <f>F340+F341</f>
        <v>114</v>
      </c>
      <c r="G339" s="111">
        <f>H339-F339</f>
        <v>-0.5</v>
      </c>
      <c r="H339" s="111">
        <f>H340+H341</f>
        <v>113.5</v>
      </c>
    </row>
    <row r="340" spans="1:8" ht="22.5">
      <c r="A340" s="116" t="s">
        <v>211</v>
      </c>
      <c r="B340" s="117">
        <v>10</v>
      </c>
      <c r="C340" s="117" t="s">
        <v>64</v>
      </c>
      <c r="D340" s="117" t="s">
        <v>488</v>
      </c>
      <c r="E340" s="117">
        <v>242</v>
      </c>
      <c r="F340" s="111">
        <v>41</v>
      </c>
      <c r="G340" s="111">
        <f>H340-F340</f>
        <v>-1</v>
      </c>
      <c r="H340" s="111">
        <v>40</v>
      </c>
    </row>
    <row r="341" spans="1:8" ht="22.5">
      <c r="A341" s="116" t="s">
        <v>212</v>
      </c>
      <c r="B341" s="117">
        <v>10</v>
      </c>
      <c r="C341" s="117" t="s">
        <v>64</v>
      </c>
      <c r="D341" s="117" t="s">
        <v>488</v>
      </c>
      <c r="E341" s="117" t="s">
        <v>31</v>
      </c>
      <c r="F341" s="111">
        <v>73</v>
      </c>
      <c r="G341" s="111">
        <f>H341-F341</f>
        <v>0.5</v>
      </c>
      <c r="H341" s="111">
        <v>73.5</v>
      </c>
    </row>
    <row r="342" spans="1:8" ht="12.75">
      <c r="A342" s="116" t="s">
        <v>158</v>
      </c>
      <c r="B342" s="117">
        <v>10</v>
      </c>
      <c r="C342" s="117" t="s">
        <v>64</v>
      </c>
      <c r="D342" s="117" t="s">
        <v>488</v>
      </c>
      <c r="E342" s="117" t="s">
        <v>159</v>
      </c>
      <c r="F342" s="111">
        <f>F343</f>
        <v>0</v>
      </c>
      <c r="G342" s="111">
        <f>H342-F342</f>
        <v>0.5</v>
      </c>
      <c r="H342" s="111">
        <f>H343</f>
        <v>0.5</v>
      </c>
    </row>
    <row r="343" spans="1:8" ht="33.75">
      <c r="A343" s="116" t="s">
        <v>214</v>
      </c>
      <c r="B343" s="117">
        <v>10</v>
      </c>
      <c r="C343" s="117" t="s">
        <v>64</v>
      </c>
      <c r="D343" s="117" t="s">
        <v>488</v>
      </c>
      <c r="E343" s="117" t="s">
        <v>160</v>
      </c>
      <c r="F343" s="111">
        <f>F344+F345</f>
        <v>0</v>
      </c>
      <c r="G343" s="111">
        <f>H343-F343</f>
        <v>0.5</v>
      </c>
      <c r="H343" s="111">
        <f>H344+H345</f>
        <v>0.5</v>
      </c>
    </row>
    <row r="344" spans="1:8" ht="22.5">
      <c r="A344" s="116" t="s">
        <v>84</v>
      </c>
      <c r="B344" s="117">
        <v>10</v>
      </c>
      <c r="C344" s="117" t="s">
        <v>64</v>
      </c>
      <c r="D344" s="117" t="s">
        <v>488</v>
      </c>
      <c r="E344" s="117" t="s">
        <v>32</v>
      </c>
      <c r="F344" s="111"/>
      <c r="G344" s="111">
        <f>H344-F344</f>
        <v>0.5</v>
      </c>
      <c r="H344" s="111">
        <v>0.5</v>
      </c>
    </row>
    <row r="345" spans="1:8" ht="22.5">
      <c r="A345" s="116" t="s">
        <v>33</v>
      </c>
      <c r="B345" s="117">
        <v>10</v>
      </c>
      <c r="C345" s="117" t="s">
        <v>64</v>
      </c>
      <c r="D345" s="117" t="s">
        <v>488</v>
      </c>
      <c r="E345" s="117" t="s">
        <v>34</v>
      </c>
      <c r="F345" s="111"/>
      <c r="H345" s="111"/>
    </row>
    <row r="346" spans="1:8" ht="22.5">
      <c r="A346" s="116" t="s">
        <v>123</v>
      </c>
      <c r="B346" s="117" t="s">
        <v>83</v>
      </c>
      <c r="C346" s="117" t="s">
        <v>64</v>
      </c>
      <c r="D346" s="117" t="s">
        <v>489</v>
      </c>
      <c r="E346" s="117" t="s">
        <v>51</v>
      </c>
      <c r="F346" s="111">
        <f>F347+F350</f>
        <v>321</v>
      </c>
      <c r="H346" s="111">
        <f>H347+H350</f>
        <v>321</v>
      </c>
    </row>
    <row r="347" spans="1:8" ht="67.5">
      <c r="A347" s="116" t="s">
        <v>110</v>
      </c>
      <c r="B347" s="117" t="s">
        <v>83</v>
      </c>
      <c r="C347" s="117" t="s">
        <v>64</v>
      </c>
      <c r="D347" s="117" t="s">
        <v>489</v>
      </c>
      <c r="E347" s="117">
        <v>100</v>
      </c>
      <c r="F347" s="111"/>
      <c r="H347" s="111"/>
    </row>
    <row r="348" spans="1:8" ht="22.5">
      <c r="A348" s="116" t="s">
        <v>156</v>
      </c>
      <c r="B348" s="117" t="s">
        <v>83</v>
      </c>
      <c r="C348" s="117" t="s">
        <v>64</v>
      </c>
      <c r="D348" s="117" t="s">
        <v>489</v>
      </c>
      <c r="E348" s="117">
        <v>120</v>
      </c>
      <c r="F348" s="111"/>
      <c r="H348" s="111"/>
    </row>
    <row r="349" spans="1:8" ht="12.75">
      <c r="A349" s="116" t="s">
        <v>209</v>
      </c>
      <c r="B349" s="117" t="s">
        <v>83</v>
      </c>
      <c r="C349" s="117" t="s">
        <v>64</v>
      </c>
      <c r="D349" s="117" t="s">
        <v>489</v>
      </c>
      <c r="E349" s="117">
        <v>121</v>
      </c>
      <c r="F349" s="111"/>
      <c r="H349" s="111"/>
    </row>
    <row r="350" spans="1:8" ht="22.5">
      <c r="A350" s="116" t="s">
        <v>149</v>
      </c>
      <c r="B350" s="117" t="s">
        <v>83</v>
      </c>
      <c r="C350" s="117" t="s">
        <v>64</v>
      </c>
      <c r="D350" s="117" t="s">
        <v>489</v>
      </c>
      <c r="E350" s="117" t="s">
        <v>150</v>
      </c>
      <c r="F350" s="111">
        <v>321</v>
      </c>
      <c r="H350" s="111">
        <v>321</v>
      </c>
    </row>
    <row r="351" spans="1:8" ht="22.5">
      <c r="A351" s="116" t="s">
        <v>210</v>
      </c>
      <c r="B351" s="117" t="s">
        <v>83</v>
      </c>
      <c r="C351" s="117" t="s">
        <v>64</v>
      </c>
      <c r="D351" s="117" t="s">
        <v>489</v>
      </c>
      <c r="E351" s="117" t="s">
        <v>151</v>
      </c>
      <c r="F351" s="111">
        <v>321</v>
      </c>
      <c r="H351" s="111">
        <v>321</v>
      </c>
    </row>
    <row r="352" spans="1:8" ht="22.5">
      <c r="A352" s="116" t="s">
        <v>211</v>
      </c>
      <c r="B352" s="117" t="s">
        <v>83</v>
      </c>
      <c r="C352" s="117" t="s">
        <v>64</v>
      </c>
      <c r="D352" s="117" t="s">
        <v>489</v>
      </c>
      <c r="E352" s="117">
        <v>242</v>
      </c>
      <c r="F352" s="111"/>
      <c r="H352" s="111"/>
    </row>
    <row r="353" spans="1:8" ht="22.5">
      <c r="A353" s="116" t="s">
        <v>212</v>
      </c>
      <c r="B353" s="117" t="s">
        <v>83</v>
      </c>
      <c r="C353" s="117" t="s">
        <v>64</v>
      </c>
      <c r="D353" s="117" t="s">
        <v>489</v>
      </c>
      <c r="E353" s="117" t="s">
        <v>31</v>
      </c>
      <c r="F353" s="111">
        <v>321</v>
      </c>
      <c r="H353" s="111">
        <v>321</v>
      </c>
    </row>
    <row r="354" spans="1:8" ht="12.75">
      <c r="A354" s="108" t="s">
        <v>257</v>
      </c>
      <c r="B354" s="110" t="s">
        <v>90</v>
      </c>
      <c r="C354" s="110" t="s">
        <v>49</v>
      </c>
      <c r="D354" s="110" t="s">
        <v>50</v>
      </c>
      <c r="E354" s="110" t="s">
        <v>51</v>
      </c>
      <c r="F354" s="109">
        <f>F359</f>
        <v>360</v>
      </c>
      <c r="G354" s="109"/>
      <c r="H354" s="109">
        <f>H359</f>
        <v>360</v>
      </c>
    </row>
    <row r="355" spans="1:8" ht="12.75">
      <c r="A355" s="108" t="s">
        <v>70</v>
      </c>
      <c r="B355" s="110" t="s">
        <v>90</v>
      </c>
      <c r="C355" s="110" t="s">
        <v>66</v>
      </c>
      <c r="D355" s="117" t="s">
        <v>490</v>
      </c>
      <c r="E355" s="110" t="s">
        <v>51</v>
      </c>
      <c r="F355" s="109">
        <v>360</v>
      </c>
      <c r="H355" s="109">
        <v>360</v>
      </c>
    </row>
    <row r="356" spans="1:8" ht="22.5">
      <c r="A356" s="116" t="s">
        <v>258</v>
      </c>
      <c r="B356" s="117" t="s">
        <v>90</v>
      </c>
      <c r="C356" s="117" t="s">
        <v>66</v>
      </c>
      <c r="D356" s="117" t="s">
        <v>490</v>
      </c>
      <c r="E356" s="117" t="s">
        <v>51</v>
      </c>
      <c r="F356" s="111">
        <v>360</v>
      </c>
      <c r="H356" s="111">
        <v>360</v>
      </c>
    </row>
    <row r="357" spans="1:8" ht="22.5">
      <c r="A357" s="116" t="s">
        <v>149</v>
      </c>
      <c r="B357" s="117" t="s">
        <v>90</v>
      </c>
      <c r="C357" s="117" t="s">
        <v>66</v>
      </c>
      <c r="D357" s="117" t="s">
        <v>490</v>
      </c>
      <c r="E357" s="117" t="s">
        <v>150</v>
      </c>
      <c r="F357" s="111">
        <v>360</v>
      </c>
      <c r="H357" s="111">
        <v>360</v>
      </c>
    </row>
    <row r="358" spans="1:8" ht="22.5">
      <c r="A358" s="116" t="s">
        <v>210</v>
      </c>
      <c r="B358" s="117" t="s">
        <v>90</v>
      </c>
      <c r="C358" s="117" t="s">
        <v>66</v>
      </c>
      <c r="D358" s="117" t="s">
        <v>490</v>
      </c>
      <c r="E358" s="117" t="s">
        <v>151</v>
      </c>
      <c r="F358" s="111">
        <v>360</v>
      </c>
      <c r="H358" s="111">
        <v>360</v>
      </c>
    </row>
    <row r="359" spans="1:8" ht="22.5">
      <c r="A359" s="116" t="s">
        <v>212</v>
      </c>
      <c r="B359" s="117" t="s">
        <v>90</v>
      </c>
      <c r="C359" s="117" t="s">
        <v>66</v>
      </c>
      <c r="D359" s="117" t="s">
        <v>490</v>
      </c>
      <c r="E359" s="117" t="s">
        <v>31</v>
      </c>
      <c r="F359" s="111">
        <v>360</v>
      </c>
      <c r="H359" s="111">
        <v>360</v>
      </c>
    </row>
    <row r="360" spans="1:8" ht="21">
      <c r="A360" s="108" t="s">
        <v>259</v>
      </c>
      <c r="B360" s="110" t="s">
        <v>86</v>
      </c>
      <c r="C360" s="110" t="s">
        <v>49</v>
      </c>
      <c r="D360" s="110" t="s">
        <v>50</v>
      </c>
      <c r="E360" s="110" t="s">
        <v>51</v>
      </c>
      <c r="F360" s="109">
        <v>100</v>
      </c>
      <c r="H360" s="109">
        <v>100</v>
      </c>
    </row>
    <row r="361" spans="1:8" ht="21">
      <c r="A361" s="108" t="s">
        <v>260</v>
      </c>
      <c r="B361" s="110" t="s">
        <v>86</v>
      </c>
      <c r="C361" s="110" t="s">
        <v>52</v>
      </c>
      <c r="D361" s="110" t="s">
        <v>50</v>
      </c>
      <c r="E361" s="110" t="s">
        <v>51</v>
      </c>
      <c r="F361" s="109">
        <v>100</v>
      </c>
      <c r="H361" s="109">
        <v>100</v>
      </c>
    </row>
    <row r="362" spans="1:8" ht="22.5">
      <c r="A362" s="116" t="s">
        <v>261</v>
      </c>
      <c r="B362" s="117" t="s">
        <v>86</v>
      </c>
      <c r="C362" s="117" t="s">
        <v>52</v>
      </c>
      <c r="D362" s="117" t="s">
        <v>491</v>
      </c>
      <c r="E362" s="117" t="s">
        <v>51</v>
      </c>
      <c r="F362" s="111">
        <v>100</v>
      </c>
      <c r="H362" s="111">
        <v>100</v>
      </c>
    </row>
    <row r="363" spans="1:8" ht="22.5">
      <c r="A363" s="116" t="s">
        <v>262</v>
      </c>
      <c r="B363" s="117" t="s">
        <v>86</v>
      </c>
      <c r="C363" s="117" t="s">
        <v>52</v>
      </c>
      <c r="D363" s="117" t="s">
        <v>491</v>
      </c>
      <c r="E363" s="117" t="s">
        <v>51</v>
      </c>
      <c r="F363" s="111">
        <v>100</v>
      </c>
      <c r="H363" s="111">
        <v>100</v>
      </c>
    </row>
    <row r="364" spans="1:8" ht="22.5">
      <c r="A364" s="116" t="s">
        <v>162</v>
      </c>
      <c r="B364" s="117" t="s">
        <v>86</v>
      </c>
      <c r="C364" s="117" t="s">
        <v>52</v>
      </c>
      <c r="D364" s="117" t="s">
        <v>491</v>
      </c>
      <c r="E364" s="117" t="s">
        <v>163</v>
      </c>
      <c r="F364" s="111">
        <v>100</v>
      </c>
      <c r="H364" s="111">
        <v>100</v>
      </c>
    </row>
    <row r="365" spans="1:8" ht="22.5">
      <c r="A365" s="116" t="s">
        <v>263</v>
      </c>
      <c r="B365" s="117" t="s">
        <v>86</v>
      </c>
      <c r="C365" s="117" t="s">
        <v>52</v>
      </c>
      <c r="D365" s="117" t="s">
        <v>491</v>
      </c>
      <c r="E365" s="117" t="s">
        <v>116</v>
      </c>
      <c r="F365" s="111">
        <v>100</v>
      </c>
      <c r="H365" s="111">
        <v>100</v>
      </c>
    </row>
    <row r="366" spans="1:8" ht="31.5">
      <c r="A366" s="108" t="s">
        <v>264</v>
      </c>
      <c r="B366" s="110" t="s">
        <v>106</v>
      </c>
      <c r="C366" s="110" t="s">
        <v>49</v>
      </c>
      <c r="D366" s="110" t="s">
        <v>50</v>
      </c>
      <c r="E366" s="110" t="s">
        <v>51</v>
      </c>
      <c r="F366" s="109">
        <f>F367</f>
        <v>10429.6</v>
      </c>
      <c r="H366" s="109">
        <f>H367</f>
        <v>10429.6</v>
      </c>
    </row>
    <row r="367" spans="1:8" ht="31.5">
      <c r="A367" s="108" t="s">
        <v>126</v>
      </c>
      <c r="B367" s="110" t="s">
        <v>106</v>
      </c>
      <c r="C367" s="110" t="s">
        <v>52</v>
      </c>
      <c r="D367" s="110" t="s">
        <v>50</v>
      </c>
      <c r="E367" s="110" t="s">
        <v>51</v>
      </c>
      <c r="F367" s="109">
        <f>F368</f>
        <v>10429.6</v>
      </c>
      <c r="H367" s="109">
        <f>H368</f>
        <v>10429.6</v>
      </c>
    </row>
    <row r="368" spans="1:8" ht="12.75">
      <c r="A368" s="116" t="s">
        <v>265</v>
      </c>
      <c r="B368" s="117" t="s">
        <v>106</v>
      </c>
      <c r="C368" s="117" t="s">
        <v>52</v>
      </c>
      <c r="D368" s="117" t="s">
        <v>492</v>
      </c>
      <c r="E368" s="117" t="s">
        <v>51</v>
      </c>
      <c r="F368" s="111">
        <v>10429.6</v>
      </c>
      <c r="H368" s="111">
        <v>10429.6</v>
      </c>
    </row>
    <row r="369" spans="1:8" ht="33.75">
      <c r="A369" s="116" t="s">
        <v>266</v>
      </c>
      <c r="B369" s="117" t="s">
        <v>106</v>
      </c>
      <c r="C369" s="117" t="s">
        <v>52</v>
      </c>
      <c r="D369" s="117" t="s">
        <v>492</v>
      </c>
      <c r="E369" s="117" t="s">
        <v>117</v>
      </c>
      <c r="F369" s="111">
        <v>10429.6</v>
      </c>
      <c r="H369" s="111">
        <v>10429.6</v>
      </c>
    </row>
    <row r="370" spans="1:8" ht="33.75">
      <c r="A370" s="116" t="s">
        <v>267</v>
      </c>
      <c r="B370" s="117" t="s">
        <v>106</v>
      </c>
      <c r="C370" s="117" t="s">
        <v>52</v>
      </c>
      <c r="D370" s="117" t="s">
        <v>492</v>
      </c>
      <c r="E370" s="117" t="s">
        <v>118</v>
      </c>
      <c r="F370" s="111">
        <v>10429.6</v>
      </c>
      <c r="H370" s="111">
        <v>10429.6</v>
      </c>
    </row>
  </sheetData>
  <sheetProtection/>
  <mergeCells count="12">
    <mergeCell ref="G9:G10"/>
    <mergeCell ref="H9:H10"/>
    <mergeCell ref="B3:H3"/>
    <mergeCell ref="A4:H4"/>
    <mergeCell ref="A5:H5"/>
    <mergeCell ref="A7:H7"/>
    <mergeCell ref="A9:A10"/>
    <mergeCell ref="B9:B10"/>
    <mergeCell ref="C9:C10"/>
    <mergeCell ref="D9:D10"/>
    <mergeCell ref="E9:E10"/>
    <mergeCell ref="F9:F10"/>
  </mergeCells>
  <printOptions/>
  <pageMargins left="0.5905511811023623" right="0.2755905511811024" top="0.15748031496062992" bottom="0.15748031496062992" header="0" footer="0"/>
  <pageSetup horizontalDpi="600" verticalDpi="600" orientation="portrait" paperSize="9" scale="95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396"/>
  <sheetViews>
    <sheetView tabSelected="1" view="pageBreakPreview" zoomScale="115" zoomScaleSheetLayoutView="115" zoomScalePageLayoutView="0" workbookViewId="0" topLeftCell="A1">
      <selection activeCell="I394" sqref="I394"/>
    </sheetView>
  </sheetViews>
  <sheetFormatPr defaultColWidth="9.140625" defaultRowHeight="12.75"/>
  <cols>
    <col min="1" max="1" width="38.28125" style="0" customWidth="1"/>
    <col min="2" max="2" width="4.7109375" style="0" customWidth="1"/>
    <col min="3" max="4" width="3.7109375" style="0" customWidth="1"/>
    <col min="5" max="5" width="10.00390625" style="0" customWidth="1"/>
    <col min="6" max="6" width="4.7109375" style="0" customWidth="1"/>
    <col min="7" max="7" width="11.00390625" style="0" customWidth="1"/>
    <col min="8" max="8" width="9.57421875" style="0" customWidth="1"/>
    <col min="9" max="9" width="12.140625" style="0" customWidth="1"/>
  </cols>
  <sheetData>
    <row r="2" spans="6:9" ht="12.75" customHeight="1">
      <c r="F2" s="118"/>
      <c r="G2" s="118"/>
      <c r="H2" s="118"/>
      <c r="I2" s="170" t="s">
        <v>502</v>
      </c>
    </row>
    <row r="3" spans="4:9" ht="12.75" customHeight="1">
      <c r="D3" s="294" t="s">
        <v>389</v>
      </c>
      <c r="E3" s="295"/>
      <c r="F3" s="295"/>
      <c r="G3" s="295"/>
      <c r="H3" s="295"/>
      <c r="I3" s="295"/>
    </row>
    <row r="4" spans="2:9" ht="12" customHeight="1">
      <c r="B4" s="294" t="s">
        <v>409</v>
      </c>
      <c r="C4" s="294"/>
      <c r="D4" s="294"/>
      <c r="E4" s="294"/>
      <c r="F4" s="294"/>
      <c r="G4" s="294"/>
      <c r="H4" s="294"/>
      <c r="I4" s="294"/>
    </row>
    <row r="5" spans="3:9" ht="12.75" customHeight="1">
      <c r="C5" s="294" t="s">
        <v>410</v>
      </c>
      <c r="D5" s="295"/>
      <c r="E5" s="295"/>
      <c r="F5" s="295"/>
      <c r="G5" s="295"/>
      <c r="H5" s="295"/>
      <c r="I5" s="295"/>
    </row>
    <row r="7" spans="1:9" ht="12.75">
      <c r="A7" s="290" t="s">
        <v>386</v>
      </c>
      <c r="B7" s="291"/>
      <c r="C7" s="291"/>
      <c r="D7" s="291"/>
      <c r="E7" s="291"/>
      <c r="F7" s="291"/>
      <c r="G7" s="291"/>
      <c r="H7" s="291"/>
      <c r="I7" s="291"/>
    </row>
    <row r="8" spans="1:9" ht="12.75">
      <c r="A8" s="290" t="s">
        <v>503</v>
      </c>
      <c r="B8" s="291"/>
      <c r="C8" s="291"/>
      <c r="D8" s="291"/>
      <c r="E8" s="291"/>
      <c r="F8" s="291"/>
      <c r="G8" s="291"/>
      <c r="H8" s="291"/>
      <c r="I8" s="291"/>
    </row>
    <row r="9" spans="7:9" ht="12.75">
      <c r="G9" s="166"/>
      <c r="H9" s="166"/>
      <c r="I9" s="107" t="s">
        <v>42</v>
      </c>
    </row>
    <row r="10" spans="1:9" ht="12.75">
      <c r="A10" s="296" t="s">
        <v>80</v>
      </c>
      <c r="B10" s="296" t="s">
        <v>43</v>
      </c>
      <c r="C10" s="296" t="s">
        <v>44</v>
      </c>
      <c r="D10" s="296" t="s">
        <v>45</v>
      </c>
      <c r="E10" s="296" t="s">
        <v>46</v>
      </c>
      <c r="F10" s="297" t="s">
        <v>47</v>
      </c>
      <c r="G10" s="292" t="s">
        <v>382</v>
      </c>
      <c r="H10" s="292" t="s">
        <v>384</v>
      </c>
      <c r="I10" s="293" t="s">
        <v>385</v>
      </c>
    </row>
    <row r="11" spans="1:9" ht="49.5" customHeight="1">
      <c r="A11" s="296"/>
      <c r="B11" s="296"/>
      <c r="C11" s="296"/>
      <c r="D11" s="296"/>
      <c r="E11" s="296"/>
      <c r="F11" s="297"/>
      <c r="G11" s="292"/>
      <c r="H11" s="292"/>
      <c r="I11" s="293"/>
    </row>
    <row r="12" spans="1:9" ht="15.75">
      <c r="A12" s="119" t="s">
        <v>48</v>
      </c>
      <c r="B12" s="120"/>
      <c r="C12" s="120"/>
      <c r="D12" s="120"/>
      <c r="E12" s="120"/>
      <c r="F12" s="120"/>
      <c r="G12" s="121">
        <f>G14+G49+G228+G304+G357</f>
        <v>406457.39999999997</v>
      </c>
      <c r="H12" s="121">
        <f>H14+H49+H228+H304+H357</f>
        <v>5817.299999999983</v>
      </c>
      <c r="I12" s="121">
        <f>I14+I49+I228+I304+I357</f>
        <v>412274.69999999995</v>
      </c>
    </row>
    <row r="13" spans="11:12" ht="12.75">
      <c r="K13" s="101"/>
      <c r="L13" s="101"/>
    </row>
    <row r="14" spans="1:9" ht="14.25">
      <c r="A14" s="218" t="s">
        <v>268</v>
      </c>
      <c r="B14" s="219">
        <v>947</v>
      </c>
      <c r="C14" s="219" t="s">
        <v>49</v>
      </c>
      <c r="D14" s="219" t="s">
        <v>49</v>
      </c>
      <c r="E14" s="219" t="s">
        <v>50</v>
      </c>
      <c r="F14" s="219" t="s">
        <v>51</v>
      </c>
      <c r="G14" s="220">
        <f>G15+G43</f>
        <v>3281.3</v>
      </c>
      <c r="H14" s="222">
        <f>H15+H43</f>
        <v>0</v>
      </c>
      <c r="I14" s="220">
        <f>I15+I43</f>
        <v>3281.3</v>
      </c>
    </row>
    <row r="15" spans="1:9" ht="12.75">
      <c r="A15" s="113" t="s">
        <v>208</v>
      </c>
      <c r="B15" s="114">
        <v>947</v>
      </c>
      <c r="C15" s="114" t="s">
        <v>52</v>
      </c>
      <c r="D15" s="114" t="s">
        <v>49</v>
      </c>
      <c r="E15" s="114" t="s">
        <v>50</v>
      </c>
      <c r="F15" s="114" t="s">
        <v>51</v>
      </c>
      <c r="G15" s="115">
        <f>G16+G34</f>
        <v>3261.3</v>
      </c>
      <c r="H15" s="115">
        <f>H16+H34</f>
        <v>0</v>
      </c>
      <c r="I15" s="115">
        <f>I16+I34</f>
        <v>3261.3</v>
      </c>
    </row>
    <row r="16" spans="1:11" ht="42">
      <c r="A16" s="108" t="s">
        <v>53</v>
      </c>
      <c r="B16" s="117">
        <v>947</v>
      </c>
      <c r="C16" s="117" t="s">
        <v>52</v>
      </c>
      <c r="D16" s="117" t="s">
        <v>54</v>
      </c>
      <c r="E16" s="117" t="s">
        <v>50</v>
      </c>
      <c r="F16" s="117" t="s">
        <v>51</v>
      </c>
      <c r="G16" s="111">
        <f>G17+G30</f>
        <v>1809.7</v>
      </c>
      <c r="H16" s="112">
        <f>H17+H30</f>
        <v>0</v>
      </c>
      <c r="I16" s="111">
        <f>I17+I30</f>
        <v>1809.7</v>
      </c>
      <c r="K16" s="123"/>
    </row>
    <row r="17" spans="1:9" ht="22.5">
      <c r="A17" s="116" t="s">
        <v>350</v>
      </c>
      <c r="B17" s="117">
        <v>947</v>
      </c>
      <c r="C17" s="117" t="s">
        <v>52</v>
      </c>
      <c r="D17" s="117" t="s">
        <v>54</v>
      </c>
      <c r="E17" s="117" t="s">
        <v>433</v>
      </c>
      <c r="F17" s="117" t="s">
        <v>51</v>
      </c>
      <c r="G17" s="111">
        <f>G18+G22</f>
        <v>1012.9000000000001</v>
      </c>
      <c r="H17" s="111">
        <f>H18+H21</f>
        <v>0</v>
      </c>
      <c r="I17" s="111">
        <f>I18+I21</f>
        <v>1012.9000000000001</v>
      </c>
    </row>
    <row r="18" spans="1:9" ht="56.25">
      <c r="A18" s="116" t="s">
        <v>110</v>
      </c>
      <c r="B18" s="117">
        <v>947</v>
      </c>
      <c r="C18" s="117" t="s">
        <v>52</v>
      </c>
      <c r="D18" s="117" t="s">
        <v>54</v>
      </c>
      <c r="E18" s="117" t="s">
        <v>434</v>
      </c>
      <c r="F18" s="117" t="s">
        <v>155</v>
      </c>
      <c r="G18" s="111">
        <v>671.2</v>
      </c>
      <c r="H18" s="112"/>
      <c r="I18" s="111">
        <v>671.2</v>
      </c>
    </row>
    <row r="19" spans="1:9" ht="22.5">
      <c r="A19" s="116" t="s">
        <v>156</v>
      </c>
      <c r="B19" s="117">
        <v>947</v>
      </c>
      <c r="C19" s="117" t="s">
        <v>52</v>
      </c>
      <c r="D19" s="117" t="s">
        <v>54</v>
      </c>
      <c r="E19" s="117" t="s">
        <v>434</v>
      </c>
      <c r="F19" s="117" t="s">
        <v>157</v>
      </c>
      <c r="G19" s="111">
        <v>671.2</v>
      </c>
      <c r="H19" s="112"/>
      <c r="I19" s="111">
        <v>671.2</v>
      </c>
    </row>
    <row r="20" spans="1:9" ht="22.5">
      <c r="A20" s="116" t="s">
        <v>209</v>
      </c>
      <c r="B20" s="117">
        <v>947</v>
      </c>
      <c r="C20" s="117" t="s">
        <v>52</v>
      </c>
      <c r="D20" s="117" t="s">
        <v>54</v>
      </c>
      <c r="E20" s="117" t="s">
        <v>434</v>
      </c>
      <c r="F20" s="117" t="s">
        <v>111</v>
      </c>
      <c r="G20" s="111">
        <v>671.2</v>
      </c>
      <c r="H20" s="112"/>
      <c r="I20" s="111">
        <v>671.2</v>
      </c>
    </row>
    <row r="21" spans="1:9" ht="33.75">
      <c r="A21" s="116" t="s">
        <v>362</v>
      </c>
      <c r="B21" s="117">
        <v>947</v>
      </c>
      <c r="C21" s="117" t="s">
        <v>52</v>
      </c>
      <c r="D21" s="117" t="s">
        <v>54</v>
      </c>
      <c r="E21" s="117" t="s">
        <v>435</v>
      </c>
      <c r="F21" s="117"/>
      <c r="G21" s="111">
        <f>G22</f>
        <v>341.7</v>
      </c>
      <c r="H21" s="112">
        <f>I21-G21</f>
        <v>0</v>
      </c>
      <c r="I21" s="111">
        <f>I22+I26</f>
        <v>341.7</v>
      </c>
    </row>
    <row r="22" spans="1:9" ht="22.5">
      <c r="A22" s="116" t="s">
        <v>149</v>
      </c>
      <c r="B22" s="117">
        <v>947</v>
      </c>
      <c r="C22" s="117" t="s">
        <v>52</v>
      </c>
      <c r="D22" s="117" t="s">
        <v>54</v>
      </c>
      <c r="E22" s="117" t="s">
        <v>435</v>
      </c>
      <c r="F22" s="117" t="s">
        <v>150</v>
      </c>
      <c r="G22" s="111">
        <f>G23</f>
        <v>341.7</v>
      </c>
      <c r="H22" s="112">
        <f aca="true" t="shared" si="0" ref="H22:H29">I22-G22</f>
        <v>-0.8000000000000114</v>
      </c>
      <c r="I22" s="111">
        <f>I23</f>
        <v>340.9</v>
      </c>
    </row>
    <row r="23" spans="1:9" ht="22.5">
      <c r="A23" s="116" t="s">
        <v>210</v>
      </c>
      <c r="B23" s="117">
        <v>947</v>
      </c>
      <c r="C23" s="117" t="s">
        <v>52</v>
      </c>
      <c r="D23" s="117" t="s">
        <v>54</v>
      </c>
      <c r="E23" s="117" t="s">
        <v>435</v>
      </c>
      <c r="F23" s="117" t="s">
        <v>151</v>
      </c>
      <c r="G23" s="111">
        <f>G24+G25</f>
        <v>341.7</v>
      </c>
      <c r="H23" s="112">
        <f t="shared" si="0"/>
        <v>-0.8000000000000114</v>
      </c>
      <c r="I23" s="111">
        <f>I24+I25</f>
        <v>340.9</v>
      </c>
    </row>
    <row r="24" spans="1:9" ht="22.5">
      <c r="A24" s="116" t="s">
        <v>211</v>
      </c>
      <c r="B24" s="117">
        <v>947</v>
      </c>
      <c r="C24" s="117" t="s">
        <v>52</v>
      </c>
      <c r="D24" s="117" t="s">
        <v>54</v>
      </c>
      <c r="E24" s="117" t="s">
        <v>435</v>
      </c>
      <c r="F24" s="117">
        <v>242</v>
      </c>
      <c r="G24" s="111">
        <v>148.6</v>
      </c>
      <c r="H24" s="112">
        <f t="shared" si="0"/>
        <v>-19.19999999999999</v>
      </c>
      <c r="I24" s="111">
        <v>129.4</v>
      </c>
    </row>
    <row r="25" spans="1:9" ht="22.5">
      <c r="A25" s="116" t="s">
        <v>212</v>
      </c>
      <c r="B25" s="117">
        <v>947</v>
      </c>
      <c r="C25" s="117" t="s">
        <v>52</v>
      </c>
      <c r="D25" s="117" t="s">
        <v>54</v>
      </c>
      <c r="E25" s="117" t="s">
        <v>435</v>
      </c>
      <c r="F25" s="117" t="s">
        <v>31</v>
      </c>
      <c r="G25" s="111">
        <v>193.1</v>
      </c>
      <c r="H25" s="112">
        <f t="shared" si="0"/>
        <v>18.400000000000006</v>
      </c>
      <c r="I25" s="111">
        <v>211.5</v>
      </c>
    </row>
    <row r="26" spans="1:9" ht="22.5">
      <c r="A26" s="116" t="s">
        <v>158</v>
      </c>
      <c r="B26" s="117">
        <v>947</v>
      </c>
      <c r="C26" s="117" t="s">
        <v>52</v>
      </c>
      <c r="D26" s="117" t="s">
        <v>54</v>
      </c>
      <c r="E26" s="117" t="s">
        <v>435</v>
      </c>
      <c r="F26" s="117">
        <v>800</v>
      </c>
      <c r="G26" s="111"/>
      <c r="H26" s="112">
        <f t="shared" si="0"/>
        <v>0.8</v>
      </c>
      <c r="I26" s="111">
        <f>I27</f>
        <v>0.8</v>
      </c>
    </row>
    <row r="27" spans="1:9" ht="33.75">
      <c r="A27" s="116" t="s">
        <v>214</v>
      </c>
      <c r="B27" s="117">
        <v>947</v>
      </c>
      <c r="C27" s="117" t="s">
        <v>52</v>
      </c>
      <c r="D27" s="117" t="s">
        <v>54</v>
      </c>
      <c r="E27" s="117" t="s">
        <v>435</v>
      </c>
      <c r="F27" s="117">
        <v>850</v>
      </c>
      <c r="G27" s="111"/>
      <c r="H27" s="112">
        <f t="shared" si="0"/>
        <v>0.8</v>
      </c>
      <c r="I27" s="111">
        <f>I28+I29</f>
        <v>0.8</v>
      </c>
    </row>
    <row r="28" spans="1:9" ht="22.5">
      <c r="A28" s="116" t="s">
        <v>84</v>
      </c>
      <c r="B28" s="117">
        <v>947</v>
      </c>
      <c r="C28" s="117" t="s">
        <v>52</v>
      </c>
      <c r="D28" s="117" t="s">
        <v>54</v>
      </c>
      <c r="E28" s="117" t="s">
        <v>435</v>
      </c>
      <c r="F28" s="117">
        <v>851</v>
      </c>
      <c r="G28" s="111"/>
      <c r="H28" s="112"/>
      <c r="I28" s="111"/>
    </row>
    <row r="29" spans="1:9" ht="22.5">
      <c r="A29" s="116" t="s">
        <v>33</v>
      </c>
      <c r="B29" s="117">
        <v>947</v>
      </c>
      <c r="C29" s="117" t="s">
        <v>52</v>
      </c>
      <c r="D29" s="117" t="s">
        <v>54</v>
      </c>
      <c r="E29" s="117" t="s">
        <v>435</v>
      </c>
      <c r="F29" s="117">
        <v>852</v>
      </c>
      <c r="G29" s="111"/>
      <c r="H29" s="112">
        <f t="shared" si="0"/>
        <v>0.8</v>
      </c>
      <c r="I29" s="111">
        <v>0.8</v>
      </c>
    </row>
    <row r="30" spans="1:9" ht="22.5">
      <c r="A30" s="116" t="s">
        <v>351</v>
      </c>
      <c r="B30" s="117">
        <v>947</v>
      </c>
      <c r="C30" s="117" t="s">
        <v>52</v>
      </c>
      <c r="D30" s="117" t="s">
        <v>54</v>
      </c>
      <c r="E30" s="117" t="s">
        <v>436</v>
      </c>
      <c r="F30" s="117" t="s">
        <v>51</v>
      </c>
      <c r="G30" s="111">
        <f>G31</f>
        <v>796.8</v>
      </c>
      <c r="H30" s="112">
        <f>H31</f>
        <v>0</v>
      </c>
      <c r="I30" s="111">
        <f>I31</f>
        <v>796.8</v>
      </c>
    </row>
    <row r="31" spans="1:9" ht="56.25">
      <c r="A31" s="116" t="s">
        <v>110</v>
      </c>
      <c r="B31" s="117">
        <v>947</v>
      </c>
      <c r="C31" s="117" t="s">
        <v>52</v>
      </c>
      <c r="D31" s="117" t="s">
        <v>54</v>
      </c>
      <c r="E31" s="117" t="s">
        <v>437</v>
      </c>
      <c r="F31" s="117" t="s">
        <v>155</v>
      </c>
      <c r="G31" s="111">
        <v>796.8</v>
      </c>
      <c r="H31" s="112">
        <f>I31-G31</f>
        <v>0</v>
      </c>
      <c r="I31" s="111">
        <v>796.8</v>
      </c>
    </row>
    <row r="32" spans="1:9" ht="22.5">
      <c r="A32" s="116" t="s">
        <v>156</v>
      </c>
      <c r="B32" s="117">
        <v>947</v>
      </c>
      <c r="C32" s="117" t="s">
        <v>52</v>
      </c>
      <c r="D32" s="117" t="s">
        <v>54</v>
      </c>
      <c r="E32" s="117" t="s">
        <v>437</v>
      </c>
      <c r="F32" s="117" t="s">
        <v>157</v>
      </c>
      <c r="G32" s="111">
        <v>796.8</v>
      </c>
      <c r="H32" s="112">
        <f>I32-G32</f>
        <v>0</v>
      </c>
      <c r="I32" s="111">
        <v>796.8</v>
      </c>
    </row>
    <row r="33" spans="1:9" ht="22.5">
      <c r="A33" s="116" t="s">
        <v>209</v>
      </c>
      <c r="B33" s="117">
        <v>947</v>
      </c>
      <c r="C33" s="117" t="s">
        <v>52</v>
      </c>
      <c r="D33" s="117" t="s">
        <v>54</v>
      </c>
      <c r="E33" s="117" t="s">
        <v>437</v>
      </c>
      <c r="F33" s="117" t="s">
        <v>111</v>
      </c>
      <c r="G33" s="111">
        <v>796.8</v>
      </c>
      <c r="H33" s="112">
        <f>I33-G33</f>
        <v>0</v>
      </c>
      <c r="I33" s="111">
        <v>796.8</v>
      </c>
    </row>
    <row r="34" spans="1:11" ht="33.75">
      <c r="A34" s="116" t="s">
        <v>63</v>
      </c>
      <c r="B34" s="117">
        <v>947</v>
      </c>
      <c r="C34" s="117" t="s">
        <v>52</v>
      </c>
      <c r="D34" s="117" t="s">
        <v>64</v>
      </c>
      <c r="E34" s="110" t="s">
        <v>50</v>
      </c>
      <c r="F34" s="110" t="s">
        <v>51</v>
      </c>
      <c r="G34" s="111">
        <f>G35</f>
        <v>1451.6</v>
      </c>
      <c r="H34" s="112">
        <f>H35</f>
        <v>0</v>
      </c>
      <c r="I34" s="111">
        <f>I35</f>
        <v>1451.6</v>
      </c>
      <c r="K34" s="123"/>
    </row>
    <row r="35" spans="1:9" ht="22.5">
      <c r="A35" s="116" t="s">
        <v>356</v>
      </c>
      <c r="B35" s="117">
        <v>947</v>
      </c>
      <c r="C35" s="117" t="s">
        <v>52</v>
      </c>
      <c r="D35" s="117" t="s">
        <v>64</v>
      </c>
      <c r="E35" s="117" t="s">
        <v>443</v>
      </c>
      <c r="F35" s="117"/>
      <c r="G35" s="111">
        <f>G36+G39</f>
        <v>1451.6</v>
      </c>
      <c r="H35" s="112">
        <f>H36+H39</f>
        <v>0</v>
      </c>
      <c r="I35" s="111">
        <f>I36+I39</f>
        <v>1451.6</v>
      </c>
    </row>
    <row r="36" spans="1:9" ht="56.25">
      <c r="A36" s="116" t="s">
        <v>110</v>
      </c>
      <c r="B36" s="117">
        <v>947</v>
      </c>
      <c r="C36" s="117" t="s">
        <v>52</v>
      </c>
      <c r="D36" s="117" t="s">
        <v>64</v>
      </c>
      <c r="E36" s="117" t="s">
        <v>444</v>
      </c>
      <c r="F36" s="117">
        <v>100</v>
      </c>
      <c r="G36" s="111">
        <v>1426.6</v>
      </c>
      <c r="H36" s="112">
        <f>I36-G36</f>
        <v>0</v>
      </c>
      <c r="I36" s="111">
        <v>1426.6</v>
      </c>
    </row>
    <row r="37" spans="1:9" ht="22.5">
      <c r="A37" s="116" t="s">
        <v>156</v>
      </c>
      <c r="B37" s="117">
        <v>947</v>
      </c>
      <c r="C37" s="117" t="s">
        <v>52</v>
      </c>
      <c r="D37" s="117" t="s">
        <v>64</v>
      </c>
      <c r="E37" s="117" t="s">
        <v>444</v>
      </c>
      <c r="F37" s="117">
        <v>120</v>
      </c>
      <c r="G37" s="111">
        <v>1426.6</v>
      </c>
      <c r="H37" s="112">
        <f>I37-G37</f>
        <v>0</v>
      </c>
      <c r="I37" s="111">
        <v>1426.6</v>
      </c>
    </row>
    <row r="38" spans="1:9" ht="22.5">
      <c r="A38" s="116" t="s">
        <v>209</v>
      </c>
      <c r="B38" s="117">
        <v>947</v>
      </c>
      <c r="C38" s="117" t="s">
        <v>52</v>
      </c>
      <c r="D38" s="117" t="s">
        <v>64</v>
      </c>
      <c r="E38" s="117" t="s">
        <v>444</v>
      </c>
      <c r="F38" s="117">
        <v>121</v>
      </c>
      <c r="G38" s="111">
        <v>1426.6</v>
      </c>
      <c r="H38" s="112">
        <f>I38-G38</f>
        <v>0</v>
      </c>
      <c r="I38" s="111">
        <v>1426.6</v>
      </c>
    </row>
    <row r="39" spans="1:9" ht="22.5">
      <c r="A39" s="116" t="s">
        <v>357</v>
      </c>
      <c r="B39" s="117">
        <v>947</v>
      </c>
      <c r="C39" s="117" t="s">
        <v>52</v>
      </c>
      <c r="D39" s="117" t="s">
        <v>64</v>
      </c>
      <c r="E39" s="117" t="s">
        <v>445</v>
      </c>
      <c r="F39" s="117"/>
      <c r="G39" s="111">
        <f aca="true" t="shared" si="1" ref="G39:I40">G40</f>
        <v>25</v>
      </c>
      <c r="H39" s="112">
        <f t="shared" si="1"/>
        <v>0</v>
      </c>
      <c r="I39" s="111">
        <f t="shared" si="1"/>
        <v>25</v>
      </c>
    </row>
    <row r="40" spans="1:9" ht="22.5">
      <c r="A40" s="116" t="s">
        <v>149</v>
      </c>
      <c r="B40" s="117">
        <v>947</v>
      </c>
      <c r="C40" s="117" t="s">
        <v>52</v>
      </c>
      <c r="D40" s="117" t="s">
        <v>64</v>
      </c>
      <c r="E40" s="117" t="s">
        <v>445</v>
      </c>
      <c r="F40" s="117" t="s">
        <v>150</v>
      </c>
      <c r="G40" s="111">
        <f t="shared" si="1"/>
        <v>25</v>
      </c>
      <c r="H40" s="112">
        <f t="shared" si="1"/>
        <v>0</v>
      </c>
      <c r="I40" s="111">
        <f t="shared" si="1"/>
        <v>25</v>
      </c>
    </row>
    <row r="41" spans="1:9" ht="22.5">
      <c r="A41" s="116" t="s">
        <v>210</v>
      </c>
      <c r="B41" s="117">
        <v>947</v>
      </c>
      <c r="C41" s="117" t="s">
        <v>52</v>
      </c>
      <c r="D41" s="117" t="s">
        <v>64</v>
      </c>
      <c r="E41" s="117" t="s">
        <v>445</v>
      </c>
      <c r="F41" s="117" t="s">
        <v>151</v>
      </c>
      <c r="G41" s="111">
        <v>25</v>
      </c>
      <c r="H41" s="112">
        <f>H42</f>
        <v>0</v>
      </c>
      <c r="I41" s="111">
        <v>25</v>
      </c>
    </row>
    <row r="42" spans="1:9" ht="22.5">
      <c r="A42" s="116" t="s">
        <v>212</v>
      </c>
      <c r="B42" s="117">
        <v>947</v>
      </c>
      <c r="C42" s="117" t="s">
        <v>52</v>
      </c>
      <c r="D42" s="117" t="s">
        <v>64</v>
      </c>
      <c r="E42" s="117" t="s">
        <v>445</v>
      </c>
      <c r="F42" s="117">
        <v>244</v>
      </c>
      <c r="G42" s="111">
        <v>25</v>
      </c>
      <c r="H42" s="112">
        <f>I42-G42</f>
        <v>0</v>
      </c>
      <c r="I42" s="111">
        <v>25</v>
      </c>
    </row>
    <row r="43" spans="1:9" ht="12.75">
      <c r="A43" s="108" t="s">
        <v>257</v>
      </c>
      <c r="B43" s="117">
        <v>947</v>
      </c>
      <c r="C43" s="110" t="s">
        <v>90</v>
      </c>
      <c r="D43" s="110" t="s">
        <v>49</v>
      </c>
      <c r="E43" s="110" t="s">
        <v>50</v>
      </c>
      <c r="F43" s="110" t="s">
        <v>51</v>
      </c>
      <c r="G43" s="109">
        <v>20</v>
      </c>
      <c r="H43" s="109"/>
      <c r="I43" s="109">
        <v>20</v>
      </c>
    </row>
    <row r="44" spans="1:9" ht="22.5">
      <c r="A44" s="108" t="s">
        <v>70</v>
      </c>
      <c r="B44" s="117">
        <v>947</v>
      </c>
      <c r="C44" s="110" t="s">
        <v>90</v>
      </c>
      <c r="D44" s="110" t="s">
        <v>66</v>
      </c>
      <c r="E44" s="117" t="s">
        <v>490</v>
      </c>
      <c r="F44" s="110" t="s">
        <v>51</v>
      </c>
      <c r="G44" s="109">
        <v>20</v>
      </c>
      <c r="H44" s="109"/>
      <c r="I44" s="109">
        <v>20</v>
      </c>
    </row>
    <row r="45" spans="1:9" ht="22.5">
      <c r="A45" s="116" t="s">
        <v>258</v>
      </c>
      <c r="B45" s="117">
        <v>947</v>
      </c>
      <c r="C45" s="117" t="s">
        <v>90</v>
      </c>
      <c r="D45" s="117" t="s">
        <v>66</v>
      </c>
      <c r="E45" s="117" t="s">
        <v>490</v>
      </c>
      <c r="F45" s="117" t="s">
        <v>51</v>
      </c>
      <c r="G45" s="111">
        <v>20</v>
      </c>
      <c r="H45" s="112"/>
      <c r="I45" s="111">
        <v>20</v>
      </c>
    </row>
    <row r="46" spans="1:9" ht="22.5">
      <c r="A46" s="116" t="s">
        <v>149</v>
      </c>
      <c r="B46" s="117">
        <v>947</v>
      </c>
      <c r="C46" s="117" t="s">
        <v>90</v>
      </c>
      <c r="D46" s="117" t="s">
        <v>66</v>
      </c>
      <c r="E46" s="117" t="s">
        <v>490</v>
      </c>
      <c r="F46" s="117" t="s">
        <v>150</v>
      </c>
      <c r="G46" s="111">
        <v>20</v>
      </c>
      <c r="H46" s="112"/>
      <c r="I46" s="111">
        <v>20</v>
      </c>
    </row>
    <row r="47" spans="1:9" ht="22.5">
      <c r="A47" s="116" t="s">
        <v>210</v>
      </c>
      <c r="B47" s="117">
        <v>947</v>
      </c>
      <c r="C47" s="117" t="s">
        <v>90</v>
      </c>
      <c r="D47" s="117" t="s">
        <v>66</v>
      </c>
      <c r="E47" s="117" t="s">
        <v>490</v>
      </c>
      <c r="F47" s="117" t="s">
        <v>151</v>
      </c>
      <c r="G47" s="111">
        <v>20</v>
      </c>
      <c r="H47" s="112"/>
      <c r="I47" s="111">
        <v>20</v>
      </c>
    </row>
    <row r="48" spans="1:9" ht="22.5">
      <c r="A48" s="116" t="s">
        <v>212</v>
      </c>
      <c r="B48" s="117">
        <v>947</v>
      </c>
      <c r="C48" s="117" t="s">
        <v>90</v>
      </c>
      <c r="D48" s="117" t="s">
        <v>66</v>
      </c>
      <c r="E48" s="117" t="s">
        <v>490</v>
      </c>
      <c r="F48" s="117" t="s">
        <v>31</v>
      </c>
      <c r="G48" s="111">
        <v>20</v>
      </c>
      <c r="H48" s="112"/>
      <c r="I48" s="111">
        <v>20</v>
      </c>
    </row>
    <row r="49" spans="1:9" ht="28.5">
      <c r="A49" s="218" t="s">
        <v>269</v>
      </c>
      <c r="B49" s="219">
        <v>946</v>
      </c>
      <c r="C49" s="219" t="s">
        <v>49</v>
      </c>
      <c r="D49" s="219" t="s">
        <v>49</v>
      </c>
      <c r="E49" s="219" t="s">
        <v>50</v>
      </c>
      <c r="F49" s="219" t="s">
        <v>51</v>
      </c>
      <c r="G49" s="220">
        <f>G50+G111+G134+G167+G172+G217+G222+G212</f>
        <v>38013.7</v>
      </c>
      <c r="H49" s="122">
        <f>H50+H103+H123+H155+H160+H191+H196</f>
        <v>734.7999999999997</v>
      </c>
      <c r="I49" s="220">
        <f>I50+I111+I134+I167+I172+I217+I222+I212</f>
        <v>38748.5</v>
      </c>
    </row>
    <row r="50" spans="1:9" ht="12.75">
      <c r="A50" s="113" t="s">
        <v>208</v>
      </c>
      <c r="B50" s="114">
        <v>946</v>
      </c>
      <c r="C50" s="114" t="s">
        <v>52</v>
      </c>
      <c r="D50" s="114" t="s">
        <v>49</v>
      </c>
      <c r="E50" s="114" t="s">
        <v>50</v>
      </c>
      <c r="F50" s="114" t="s">
        <v>51</v>
      </c>
      <c r="G50" s="115">
        <f>G51+G56+G60+G82+G87+G95+G78</f>
        <v>18758.1</v>
      </c>
      <c r="H50" s="115">
        <f>H51+H56+H60+H78+H83+H88</f>
        <v>734.7999999999997</v>
      </c>
      <c r="I50" s="115">
        <f>I51+I56+I60+I82+I87+I95+I78</f>
        <v>19492.9</v>
      </c>
    </row>
    <row r="51" spans="1:11" ht="31.5">
      <c r="A51" s="108" t="s">
        <v>65</v>
      </c>
      <c r="B51" s="117">
        <v>946</v>
      </c>
      <c r="C51" s="110" t="s">
        <v>52</v>
      </c>
      <c r="D51" s="110" t="s">
        <v>66</v>
      </c>
      <c r="E51" s="110" t="s">
        <v>50</v>
      </c>
      <c r="F51" s="110" t="s">
        <v>51</v>
      </c>
      <c r="G51" s="109">
        <f>G55</f>
        <v>1099</v>
      </c>
      <c r="H51" s="109"/>
      <c r="I51" s="109">
        <f>I55</f>
        <v>1099</v>
      </c>
      <c r="K51" s="123"/>
    </row>
    <row r="52" spans="1:9" ht="22.5">
      <c r="A52" s="116" t="s">
        <v>360</v>
      </c>
      <c r="B52" s="117">
        <v>946</v>
      </c>
      <c r="C52" s="117" t="s">
        <v>52</v>
      </c>
      <c r="D52" s="117" t="s">
        <v>66</v>
      </c>
      <c r="E52" s="117" t="s">
        <v>431</v>
      </c>
      <c r="F52" s="117" t="s">
        <v>51</v>
      </c>
      <c r="G52" s="111">
        <v>1099</v>
      </c>
      <c r="H52" s="111"/>
      <c r="I52" s="111">
        <v>1099</v>
      </c>
    </row>
    <row r="53" spans="1:9" ht="33.75">
      <c r="A53" s="116" t="s">
        <v>361</v>
      </c>
      <c r="B53" s="117">
        <v>946</v>
      </c>
      <c r="C53" s="117" t="s">
        <v>52</v>
      </c>
      <c r="D53" s="117" t="s">
        <v>66</v>
      </c>
      <c r="E53" s="117" t="s">
        <v>432</v>
      </c>
      <c r="F53" s="117" t="s">
        <v>155</v>
      </c>
      <c r="G53" s="111">
        <v>1099</v>
      </c>
      <c r="H53" s="111"/>
      <c r="I53" s="111">
        <v>1099</v>
      </c>
    </row>
    <row r="54" spans="1:9" ht="22.5">
      <c r="A54" s="116" t="s">
        <v>156</v>
      </c>
      <c r="B54" s="117">
        <v>946</v>
      </c>
      <c r="C54" s="117" t="s">
        <v>52</v>
      </c>
      <c r="D54" s="117" t="s">
        <v>66</v>
      </c>
      <c r="E54" s="117" t="s">
        <v>432</v>
      </c>
      <c r="F54" s="117" t="s">
        <v>157</v>
      </c>
      <c r="G54" s="111">
        <v>1099</v>
      </c>
      <c r="H54" s="112"/>
      <c r="I54" s="111">
        <v>1099</v>
      </c>
    </row>
    <row r="55" spans="1:9" ht="22.5">
      <c r="A55" s="116" t="s">
        <v>209</v>
      </c>
      <c r="B55" s="117">
        <v>946</v>
      </c>
      <c r="C55" s="117" t="s">
        <v>52</v>
      </c>
      <c r="D55" s="117" t="s">
        <v>66</v>
      </c>
      <c r="E55" s="117" t="s">
        <v>432</v>
      </c>
      <c r="F55" s="117" t="s">
        <v>111</v>
      </c>
      <c r="G55" s="111">
        <v>1099</v>
      </c>
      <c r="H55" s="112"/>
      <c r="I55" s="111">
        <v>1099</v>
      </c>
    </row>
    <row r="56" spans="1:11" ht="22.5">
      <c r="A56" s="116" t="s">
        <v>351</v>
      </c>
      <c r="B56" s="117">
        <v>946</v>
      </c>
      <c r="C56" s="117" t="s">
        <v>52</v>
      </c>
      <c r="D56" s="117" t="s">
        <v>54</v>
      </c>
      <c r="E56" s="117" t="s">
        <v>436</v>
      </c>
      <c r="F56" s="117" t="s">
        <v>51</v>
      </c>
      <c r="G56" s="111">
        <v>546</v>
      </c>
      <c r="H56" s="112"/>
      <c r="I56" s="111">
        <v>546</v>
      </c>
      <c r="K56" s="123"/>
    </row>
    <row r="57" spans="1:9" ht="56.25">
      <c r="A57" s="116" t="s">
        <v>110</v>
      </c>
      <c r="B57" s="117">
        <v>946</v>
      </c>
      <c r="C57" s="117" t="s">
        <v>52</v>
      </c>
      <c r="D57" s="117" t="s">
        <v>54</v>
      </c>
      <c r="E57" s="117" t="s">
        <v>437</v>
      </c>
      <c r="F57" s="117" t="s">
        <v>155</v>
      </c>
      <c r="G57" s="111">
        <v>546</v>
      </c>
      <c r="H57" s="112"/>
      <c r="I57" s="111">
        <v>546</v>
      </c>
    </row>
    <row r="58" spans="1:9" ht="22.5">
      <c r="A58" s="116" t="s">
        <v>156</v>
      </c>
      <c r="B58" s="117">
        <v>946</v>
      </c>
      <c r="C58" s="117" t="s">
        <v>52</v>
      </c>
      <c r="D58" s="117" t="s">
        <v>54</v>
      </c>
      <c r="E58" s="117" t="s">
        <v>437</v>
      </c>
      <c r="F58" s="117" t="s">
        <v>157</v>
      </c>
      <c r="G58" s="111">
        <v>546</v>
      </c>
      <c r="H58" s="112"/>
      <c r="I58" s="111">
        <v>546</v>
      </c>
    </row>
    <row r="59" spans="1:9" ht="22.5">
      <c r="A59" s="116" t="s">
        <v>209</v>
      </c>
      <c r="B59" s="117">
        <v>946</v>
      </c>
      <c r="C59" s="117" t="s">
        <v>52</v>
      </c>
      <c r="D59" s="117" t="s">
        <v>54</v>
      </c>
      <c r="E59" s="117" t="s">
        <v>437</v>
      </c>
      <c r="F59" s="117" t="s">
        <v>111</v>
      </c>
      <c r="G59" s="111">
        <v>546</v>
      </c>
      <c r="H59" s="112"/>
      <c r="I59" s="111">
        <v>546</v>
      </c>
    </row>
    <row r="60" spans="1:11" ht="12.75">
      <c r="A60" s="116" t="s">
        <v>270</v>
      </c>
      <c r="B60" s="117">
        <v>946</v>
      </c>
      <c r="C60" s="117" t="s">
        <v>52</v>
      </c>
      <c r="D60" s="117" t="s">
        <v>82</v>
      </c>
      <c r="E60" s="117" t="s">
        <v>50</v>
      </c>
      <c r="F60" s="117" t="s">
        <v>51</v>
      </c>
      <c r="G60" s="109">
        <f>G61</f>
        <v>11642.9</v>
      </c>
      <c r="H60" s="109">
        <f>H61</f>
        <v>734.7999999999997</v>
      </c>
      <c r="I60" s="109">
        <f>I61</f>
        <v>12377.7</v>
      </c>
      <c r="K60" s="123"/>
    </row>
    <row r="61" spans="1:9" ht="22.5">
      <c r="A61" s="116" t="s">
        <v>352</v>
      </c>
      <c r="B61" s="117">
        <v>946</v>
      </c>
      <c r="C61" s="117" t="s">
        <v>52</v>
      </c>
      <c r="D61" s="117" t="s">
        <v>82</v>
      </c>
      <c r="E61" s="117" t="s">
        <v>438</v>
      </c>
      <c r="F61" s="117" t="s">
        <v>51</v>
      </c>
      <c r="G61" s="111">
        <f>G62+G66</f>
        <v>11642.9</v>
      </c>
      <c r="H61" s="112">
        <f>H62+H66</f>
        <v>734.7999999999997</v>
      </c>
      <c r="I61" s="111">
        <v>12377.7</v>
      </c>
    </row>
    <row r="62" spans="1:9" ht="56.25">
      <c r="A62" s="116" t="s">
        <v>110</v>
      </c>
      <c r="B62" s="117">
        <v>946</v>
      </c>
      <c r="C62" s="117" t="s">
        <v>52</v>
      </c>
      <c r="D62" s="117" t="s">
        <v>82</v>
      </c>
      <c r="E62" s="117" t="s">
        <v>439</v>
      </c>
      <c r="F62" s="117" t="s">
        <v>155</v>
      </c>
      <c r="G62" s="111">
        <f>G63</f>
        <v>9160</v>
      </c>
      <c r="H62" s="112">
        <f>H63</f>
        <v>0</v>
      </c>
      <c r="I62" s="111">
        <f>I63</f>
        <v>9160</v>
      </c>
    </row>
    <row r="63" spans="1:9" ht="22.5">
      <c r="A63" s="116" t="s">
        <v>156</v>
      </c>
      <c r="B63" s="117">
        <v>946</v>
      </c>
      <c r="C63" s="117" t="s">
        <v>52</v>
      </c>
      <c r="D63" s="117" t="s">
        <v>82</v>
      </c>
      <c r="E63" s="117" t="s">
        <v>439</v>
      </c>
      <c r="F63" s="117" t="s">
        <v>157</v>
      </c>
      <c r="G63" s="111">
        <f>G64+G65</f>
        <v>9160</v>
      </c>
      <c r="H63" s="112">
        <f>H64+H65</f>
        <v>0</v>
      </c>
      <c r="I63" s="111">
        <f>I64+I65</f>
        <v>9160</v>
      </c>
    </row>
    <row r="64" spans="1:9" ht="22.5">
      <c r="A64" s="116" t="s">
        <v>209</v>
      </c>
      <c r="B64" s="117">
        <v>946</v>
      </c>
      <c r="C64" s="117" t="s">
        <v>52</v>
      </c>
      <c r="D64" s="117" t="s">
        <v>82</v>
      </c>
      <c r="E64" s="117" t="s">
        <v>439</v>
      </c>
      <c r="F64" s="117" t="s">
        <v>111</v>
      </c>
      <c r="G64" s="111">
        <v>9160</v>
      </c>
      <c r="H64" s="112">
        <f>I64-G64</f>
        <v>0</v>
      </c>
      <c r="I64" s="111">
        <v>9160</v>
      </c>
    </row>
    <row r="65" spans="1:9" ht="22.5">
      <c r="A65" s="116" t="s">
        <v>213</v>
      </c>
      <c r="B65" s="117">
        <v>946</v>
      </c>
      <c r="C65" s="117" t="s">
        <v>52</v>
      </c>
      <c r="D65" s="117" t="s">
        <v>82</v>
      </c>
      <c r="E65" s="117" t="s">
        <v>439</v>
      </c>
      <c r="F65" s="117" t="s">
        <v>30</v>
      </c>
      <c r="G65" s="111"/>
      <c r="H65" s="112"/>
      <c r="I65" s="111"/>
    </row>
    <row r="66" spans="1:9" ht="22.5">
      <c r="A66" s="116" t="s">
        <v>353</v>
      </c>
      <c r="B66" s="117">
        <v>946</v>
      </c>
      <c r="C66" s="117" t="s">
        <v>52</v>
      </c>
      <c r="D66" s="117" t="s">
        <v>82</v>
      </c>
      <c r="E66" s="117" t="s">
        <v>440</v>
      </c>
      <c r="F66" s="117"/>
      <c r="G66" s="111">
        <f>G69+G73+G67</f>
        <v>2482.9</v>
      </c>
      <c r="H66" s="112">
        <f>H69+H73+H67</f>
        <v>734.7999999999997</v>
      </c>
      <c r="I66" s="111">
        <f>I69+I73+I67</f>
        <v>3217.7</v>
      </c>
    </row>
    <row r="67" spans="1:9" ht="56.25">
      <c r="A67" s="116" t="s">
        <v>110</v>
      </c>
      <c r="B67" s="117">
        <v>946</v>
      </c>
      <c r="C67" s="117" t="s">
        <v>52</v>
      </c>
      <c r="D67" s="117" t="s">
        <v>82</v>
      </c>
      <c r="E67" s="117" t="s">
        <v>440</v>
      </c>
      <c r="F67" s="117">
        <v>100</v>
      </c>
      <c r="G67" s="111"/>
      <c r="H67" s="112"/>
      <c r="I67" s="111"/>
    </row>
    <row r="68" spans="1:9" ht="22.5">
      <c r="A68" s="116" t="s">
        <v>213</v>
      </c>
      <c r="B68" s="117">
        <v>946</v>
      </c>
      <c r="C68" s="117" t="s">
        <v>52</v>
      </c>
      <c r="D68" s="117" t="s">
        <v>82</v>
      </c>
      <c r="E68" s="117" t="s">
        <v>440</v>
      </c>
      <c r="F68" s="117">
        <v>122</v>
      </c>
      <c r="G68" s="111"/>
      <c r="H68" s="112"/>
      <c r="I68" s="111"/>
    </row>
    <row r="69" spans="1:9" ht="22.5">
      <c r="A69" s="116" t="s">
        <v>149</v>
      </c>
      <c r="B69" s="117">
        <v>946</v>
      </c>
      <c r="C69" s="117" t="s">
        <v>52</v>
      </c>
      <c r="D69" s="117" t="s">
        <v>82</v>
      </c>
      <c r="E69" s="117" t="s">
        <v>440</v>
      </c>
      <c r="F69" s="117" t="s">
        <v>150</v>
      </c>
      <c r="G69" s="111">
        <f>G70</f>
        <v>2422.9</v>
      </c>
      <c r="H69" s="111">
        <f>H70</f>
        <v>659.2999999999997</v>
      </c>
      <c r="I69" s="111">
        <f>I70</f>
        <v>3082.2</v>
      </c>
    </row>
    <row r="70" spans="1:9" ht="22.5">
      <c r="A70" s="116" t="s">
        <v>210</v>
      </c>
      <c r="B70" s="117">
        <v>946</v>
      </c>
      <c r="C70" s="117" t="s">
        <v>52</v>
      </c>
      <c r="D70" s="117" t="s">
        <v>82</v>
      </c>
      <c r="E70" s="117" t="s">
        <v>440</v>
      </c>
      <c r="F70" s="117" t="s">
        <v>151</v>
      </c>
      <c r="G70" s="111">
        <f>G71+G72</f>
        <v>2422.9</v>
      </c>
      <c r="H70" s="112">
        <f aca="true" t="shared" si="2" ref="H70:H77">I70-G70</f>
        <v>659.2999999999997</v>
      </c>
      <c r="I70" s="111">
        <f>I71+I72</f>
        <v>3082.2</v>
      </c>
    </row>
    <row r="71" spans="1:9" ht="22.5">
      <c r="A71" s="116" t="s">
        <v>211</v>
      </c>
      <c r="B71" s="117">
        <v>946</v>
      </c>
      <c r="C71" s="117" t="s">
        <v>52</v>
      </c>
      <c r="D71" s="117" t="s">
        <v>82</v>
      </c>
      <c r="E71" s="117" t="s">
        <v>440</v>
      </c>
      <c r="F71" s="117" t="s">
        <v>35</v>
      </c>
      <c r="G71" s="111">
        <v>346</v>
      </c>
      <c r="H71" s="112">
        <f t="shared" si="2"/>
        <v>367.6</v>
      </c>
      <c r="I71" s="111">
        <v>713.6</v>
      </c>
    </row>
    <row r="72" spans="1:9" ht="22.5">
      <c r="A72" s="116" t="s">
        <v>212</v>
      </c>
      <c r="B72" s="117">
        <v>946</v>
      </c>
      <c r="C72" s="117" t="s">
        <v>52</v>
      </c>
      <c r="D72" s="117" t="s">
        <v>82</v>
      </c>
      <c r="E72" s="117" t="s">
        <v>440</v>
      </c>
      <c r="F72" s="117" t="s">
        <v>31</v>
      </c>
      <c r="G72" s="111">
        <v>2076.9</v>
      </c>
      <c r="H72" s="112">
        <f t="shared" si="2"/>
        <v>291.6999999999998</v>
      </c>
      <c r="I72" s="111">
        <v>2368.6</v>
      </c>
    </row>
    <row r="73" spans="1:9" ht="22.5">
      <c r="A73" s="116" t="s">
        <v>158</v>
      </c>
      <c r="B73" s="117">
        <v>946</v>
      </c>
      <c r="C73" s="117" t="s">
        <v>52</v>
      </c>
      <c r="D73" s="117" t="s">
        <v>82</v>
      </c>
      <c r="E73" s="117" t="s">
        <v>440</v>
      </c>
      <c r="F73" s="117" t="s">
        <v>159</v>
      </c>
      <c r="G73" s="111">
        <f>G74</f>
        <v>60</v>
      </c>
      <c r="H73" s="112">
        <f t="shared" si="2"/>
        <v>75.5</v>
      </c>
      <c r="I73" s="111">
        <f>I74</f>
        <v>135.5</v>
      </c>
    </row>
    <row r="74" spans="1:9" ht="33.75">
      <c r="A74" s="116" t="s">
        <v>214</v>
      </c>
      <c r="B74" s="117">
        <v>946</v>
      </c>
      <c r="C74" s="117" t="s">
        <v>52</v>
      </c>
      <c r="D74" s="117" t="s">
        <v>82</v>
      </c>
      <c r="E74" s="117" t="s">
        <v>440</v>
      </c>
      <c r="F74" s="117" t="s">
        <v>160</v>
      </c>
      <c r="G74" s="111">
        <f>G75+G76</f>
        <v>60</v>
      </c>
      <c r="H74" s="112">
        <f t="shared" si="2"/>
        <v>75.5</v>
      </c>
      <c r="I74" s="111">
        <f>I75+I76+I77</f>
        <v>135.5</v>
      </c>
    </row>
    <row r="75" spans="1:9" ht="22.5">
      <c r="A75" s="116" t="s">
        <v>84</v>
      </c>
      <c r="B75" s="117">
        <v>946</v>
      </c>
      <c r="C75" s="117" t="s">
        <v>52</v>
      </c>
      <c r="D75" s="117" t="s">
        <v>82</v>
      </c>
      <c r="E75" s="117" t="s">
        <v>440</v>
      </c>
      <c r="F75" s="117" t="s">
        <v>32</v>
      </c>
      <c r="G75" s="111">
        <v>30</v>
      </c>
      <c r="H75" s="112">
        <f t="shared" si="2"/>
        <v>53.900000000000006</v>
      </c>
      <c r="I75" s="111">
        <v>83.9</v>
      </c>
    </row>
    <row r="76" spans="1:9" ht="22.5">
      <c r="A76" s="116" t="s">
        <v>33</v>
      </c>
      <c r="B76" s="117">
        <v>946</v>
      </c>
      <c r="C76" s="117" t="s">
        <v>52</v>
      </c>
      <c r="D76" s="117" t="s">
        <v>82</v>
      </c>
      <c r="E76" s="117" t="s">
        <v>440</v>
      </c>
      <c r="F76" s="117">
        <v>852</v>
      </c>
      <c r="G76" s="111">
        <v>30</v>
      </c>
      <c r="H76" s="112">
        <f t="shared" si="2"/>
        <v>19.799999999999997</v>
      </c>
      <c r="I76" s="111">
        <v>49.8</v>
      </c>
    </row>
    <row r="77" spans="1:9" ht="22.5">
      <c r="A77" s="116" t="s">
        <v>493</v>
      </c>
      <c r="B77" s="117">
        <v>946</v>
      </c>
      <c r="C77" s="117" t="s">
        <v>52</v>
      </c>
      <c r="D77" s="117" t="s">
        <v>82</v>
      </c>
      <c r="E77" s="117" t="s">
        <v>440</v>
      </c>
      <c r="F77" s="117">
        <v>853</v>
      </c>
      <c r="G77" s="111"/>
      <c r="H77" s="112">
        <f t="shared" si="2"/>
        <v>1.8</v>
      </c>
      <c r="I77" s="111">
        <v>1.8</v>
      </c>
    </row>
    <row r="78" spans="1:11" ht="12.75">
      <c r="A78" s="113" t="s">
        <v>441</v>
      </c>
      <c r="B78" s="114">
        <v>946</v>
      </c>
      <c r="C78" s="114" t="s">
        <v>52</v>
      </c>
      <c r="D78" s="114" t="s">
        <v>69</v>
      </c>
      <c r="E78" s="114"/>
      <c r="F78" s="114"/>
      <c r="G78" s="115">
        <v>25.3</v>
      </c>
      <c r="H78" s="115"/>
      <c r="I78" s="115">
        <v>25.3</v>
      </c>
      <c r="K78" s="123"/>
    </row>
    <row r="79" spans="1:9" ht="22.5">
      <c r="A79" s="116" t="s">
        <v>149</v>
      </c>
      <c r="B79" s="117">
        <v>946</v>
      </c>
      <c r="C79" s="117" t="s">
        <v>52</v>
      </c>
      <c r="D79" s="117" t="s">
        <v>69</v>
      </c>
      <c r="E79" s="117" t="s">
        <v>442</v>
      </c>
      <c r="F79" s="117">
        <v>200</v>
      </c>
      <c r="G79" s="111">
        <v>25.3</v>
      </c>
      <c r="H79" s="112"/>
      <c r="I79" s="111">
        <v>25.3</v>
      </c>
    </row>
    <row r="80" spans="1:9" ht="22.5">
      <c r="A80" s="116" t="s">
        <v>210</v>
      </c>
      <c r="B80" s="117">
        <v>946</v>
      </c>
      <c r="C80" s="117" t="s">
        <v>52</v>
      </c>
      <c r="D80" s="117" t="s">
        <v>69</v>
      </c>
      <c r="E80" s="117" t="s">
        <v>442</v>
      </c>
      <c r="F80" s="117">
        <v>240</v>
      </c>
      <c r="G80" s="111">
        <v>25.3</v>
      </c>
      <c r="H80" s="112"/>
      <c r="I80" s="111">
        <v>25.3</v>
      </c>
    </row>
    <row r="81" spans="1:9" ht="22.5">
      <c r="A81" s="116" t="s">
        <v>212</v>
      </c>
      <c r="B81" s="117">
        <v>946</v>
      </c>
      <c r="C81" s="117" t="s">
        <v>52</v>
      </c>
      <c r="D81" s="117" t="s">
        <v>69</v>
      </c>
      <c r="E81" s="117" t="s">
        <v>442</v>
      </c>
      <c r="F81" s="117">
        <v>244</v>
      </c>
      <c r="G81" s="111">
        <v>25.3</v>
      </c>
      <c r="H81" s="112"/>
      <c r="I81" s="111">
        <v>25.3</v>
      </c>
    </row>
    <row r="82" spans="1:9" ht="12.75">
      <c r="A82" s="113" t="s">
        <v>215</v>
      </c>
      <c r="B82" s="117">
        <v>946</v>
      </c>
      <c r="C82" s="114" t="s">
        <v>52</v>
      </c>
      <c r="D82" s="114" t="s">
        <v>67</v>
      </c>
      <c r="E82" s="114"/>
      <c r="F82" s="114"/>
      <c r="G82" s="115">
        <f>G86</f>
        <v>471.1</v>
      </c>
      <c r="H82" s="112"/>
      <c r="I82" s="115">
        <f>I86</f>
        <v>471.1</v>
      </c>
    </row>
    <row r="83" spans="1:11" ht="22.5">
      <c r="A83" s="116" t="s">
        <v>216</v>
      </c>
      <c r="B83" s="117">
        <v>946</v>
      </c>
      <c r="C83" s="117" t="s">
        <v>52</v>
      </c>
      <c r="D83" s="117" t="s">
        <v>67</v>
      </c>
      <c r="E83" s="117" t="s">
        <v>449</v>
      </c>
      <c r="F83" s="117"/>
      <c r="G83" s="111">
        <v>471.1</v>
      </c>
      <c r="H83" s="109"/>
      <c r="I83" s="111">
        <v>471.1</v>
      </c>
      <c r="K83" s="123"/>
    </row>
    <row r="84" spans="1:9" ht="22.5">
      <c r="A84" s="116" t="s">
        <v>149</v>
      </c>
      <c r="B84" s="117">
        <v>946</v>
      </c>
      <c r="C84" s="117" t="s">
        <v>52</v>
      </c>
      <c r="D84" s="117" t="s">
        <v>67</v>
      </c>
      <c r="E84" s="117" t="s">
        <v>449</v>
      </c>
      <c r="F84" s="117">
        <v>200</v>
      </c>
      <c r="G84" s="111">
        <v>471.1</v>
      </c>
      <c r="H84" s="112"/>
      <c r="I84" s="111">
        <v>471.1</v>
      </c>
    </row>
    <row r="85" spans="1:9" ht="22.5">
      <c r="A85" s="116" t="s">
        <v>210</v>
      </c>
      <c r="B85" s="117">
        <v>946</v>
      </c>
      <c r="C85" s="117" t="s">
        <v>52</v>
      </c>
      <c r="D85" s="117" t="s">
        <v>67</v>
      </c>
      <c r="E85" s="117" t="s">
        <v>449</v>
      </c>
      <c r="F85" s="117">
        <v>240</v>
      </c>
      <c r="G85" s="111">
        <v>471.1</v>
      </c>
      <c r="H85" s="112"/>
      <c r="I85" s="111">
        <v>471.1</v>
      </c>
    </row>
    <row r="86" spans="1:9" ht="22.5">
      <c r="A86" s="116" t="s">
        <v>212</v>
      </c>
      <c r="B86" s="117">
        <v>946</v>
      </c>
      <c r="C86" s="117" t="s">
        <v>52</v>
      </c>
      <c r="D86" s="117" t="s">
        <v>67</v>
      </c>
      <c r="E86" s="117" t="s">
        <v>449</v>
      </c>
      <c r="F86" s="117">
        <v>244</v>
      </c>
      <c r="G86" s="111">
        <v>471.1</v>
      </c>
      <c r="H86" s="112"/>
      <c r="I86" s="111">
        <v>471.1</v>
      </c>
    </row>
    <row r="87" spans="1:9" ht="12.75">
      <c r="A87" s="116" t="s">
        <v>95</v>
      </c>
      <c r="B87" s="117">
        <v>946</v>
      </c>
      <c r="C87" s="117" t="s">
        <v>52</v>
      </c>
      <c r="D87" s="117" t="s">
        <v>96</v>
      </c>
      <c r="E87" s="110" t="s">
        <v>50</v>
      </c>
      <c r="F87" s="110" t="s">
        <v>51</v>
      </c>
      <c r="G87" s="109">
        <v>250</v>
      </c>
      <c r="H87" s="109">
        <v>0</v>
      </c>
      <c r="I87" s="109">
        <v>250</v>
      </c>
    </row>
    <row r="88" spans="1:11" ht="22.5">
      <c r="A88" s="116" t="s">
        <v>95</v>
      </c>
      <c r="B88" s="117">
        <v>946</v>
      </c>
      <c r="C88" s="117" t="s">
        <v>52</v>
      </c>
      <c r="D88" s="117" t="s">
        <v>96</v>
      </c>
      <c r="E88" s="117" t="s">
        <v>450</v>
      </c>
      <c r="F88" s="117" t="s">
        <v>51</v>
      </c>
      <c r="G88" s="111">
        <v>250</v>
      </c>
      <c r="H88" s="115"/>
      <c r="I88" s="111">
        <v>250</v>
      </c>
      <c r="K88" s="123"/>
    </row>
    <row r="89" spans="1:9" ht="22.5">
      <c r="A89" s="116" t="s">
        <v>113</v>
      </c>
      <c r="B89" s="117">
        <v>946</v>
      </c>
      <c r="C89" s="117" t="s">
        <v>52</v>
      </c>
      <c r="D89" s="117" t="s">
        <v>96</v>
      </c>
      <c r="E89" s="117" t="s">
        <v>450</v>
      </c>
      <c r="F89" s="117" t="s">
        <v>51</v>
      </c>
      <c r="G89" s="111">
        <v>250</v>
      </c>
      <c r="H89" s="112"/>
      <c r="I89" s="111">
        <v>250</v>
      </c>
    </row>
    <row r="90" spans="1:9" ht="22.5">
      <c r="A90" s="116" t="s">
        <v>152</v>
      </c>
      <c r="B90" s="117">
        <v>946</v>
      </c>
      <c r="C90" s="117" t="s">
        <v>52</v>
      </c>
      <c r="D90" s="117" t="s">
        <v>96</v>
      </c>
      <c r="E90" s="117" t="s">
        <v>450</v>
      </c>
      <c r="F90" s="117">
        <v>300</v>
      </c>
      <c r="G90" s="111"/>
      <c r="H90" s="112">
        <f>I90-G90</f>
        <v>30</v>
      </c>
      <c r="I90" s="111">
        <v>30</v>
      </c>
    </row>
    <row r="91" spans="1:9" ht="22.5">
      <c r="A91" s="116" t="s">
        <v>154</v>
      </c>
      <c r="B91" s="117">
        <v>946</v>
      </c>
      <c r="C91" s="117" t="s">
        <v>52</v>
      </c>
      <c r="D91" s="117" t="s">
        <v>96</v>
      </c>
      <c r="E91" s="117" t="s">
        <v>450</v>
      </c>
      <c r="F91" s="117">
        <v>310</v>
      </c>
      <c r="G91" s="111"/>
      <c r="H91" s="112">
        <f>I91-G91</f>
        <v>30</v>
      </c>
      <c r="I91" s="111">
        <v>30</v>
      </c>
    </row>
    <row r="92" spans="1:9" ht="33.75">
      <c r="A92" s="116" t="s">
        <v>274</v>
      </c>
      <c r="B92" s="117">
        <v>946</v>
      </c>
      <c r="C92" s="117" t="s">
        <v>52</v>
      </c>
      <c r="D92" s="117" t="s">
        <v>96</v>
      </c>
      <c r="E92" s="117" t="s">
        <v>450</v>
      </c>
      <c r="F92" s="117">
        <v>313</v>
      </c>
      <c r="G92" s="111"/>
      <c r="H92" s="112">
        <f>I92-G92</f>
        <v>30</v>
      </c>
      <c r="I92" s="111">
        <v>30</v>
      </c>
    </row>
    <row r="93" spans="1:9" ht="22.5">
      <c r="A93" s="116" t="s">
        <v>158</v>
      </c>
      <c r="B93" s="117">
        <v>946</v>
      </c>
      <c r="C93" s="117" t="s">
        <v>52</v>
      </c>
      <c r="D93" s="117" t="s">
        <v>96</v>
      </c>
      <c r="E93" s="117" t="s">
        <v>450</v>
      </c>
      <c r="F93" s="117" t="s">
        <v>159</v>
      </c>
      <c r="G93" s="111">
        <v>250</v>
      </c>
      <c r="H93" s="112">
        <f>I93-G93</f>
        <v>-30</v>
      </c>
      <c r="I93" s="111">
        <v>220</v>
      </c>
    </row>
    <row r="94" spans="1:9" ht="22.5">
      <c r="A94" s="116" t="s">
        <v>114</v>
      </c>
      <c r="B94" s="117">
        <v>946</v>
      </c>
      <c r="C94" s="117" t="s">
        <v>52</v>
      </c>
      <c r="D94" s="117" t="s">
        <v>96</v>
      </c>
      <c r="E94" s="117" t="s">
        <v>450</v>
      </c>
      <c r="F94" s="117" t="s">
        <v>115</v>
      </c>
      <c r="G94" s="111">
        <v>250</v>
      </c>
      <c r="H94" s="112">
        <f>I94-G94</f>
        <v>-30</v>
      </c>
      <c r="I94" s="111">
        <v>220</v>
      </c>
    </row>
    <row r="95" spans="1:9" ht="12.75">
      <c r="A95" s="113" t="s">
        <v>85</v>
      </c>
      <c r="B95" s="117">
        <v>946</v>
      </c>
      <c r="C95" s="114" t="s">
        <v>52</v>
      </c>
      <c r="D95" s="114">
        <v>13</v>
      </c>
      <c r="E95" s="114"/>
      <c r="F95" s="114"/>
      <c r="G95" s="115">
        <f>G96+G107+G103</f>
        <v>4723.8</v>
      </c>
      <c r="H95" s="115">
        <f>H96+H107+H103</f>
        <v>0</v>
      </c>
      <c r="I95" s="115">
        <f>I96+I107+I103</f>
        <v>4723.8</v>
      </c>
    </row>
    <row r="96" spans="1:9" ht="45">
      <c r="A96" s="116" t="s">
        <v>222</v>
      </c>
      <c r="B96" s="117">
        <v>946</v>
      </c>
      <c r="C96" s="117" t="s">
        <v>52</v>
      </c>
      <c r="D96" s="117">
        <v>13</v>
      </c>
      <c r="E96" s="117" t="s">
        <v>452</v>
      </c>
      <c r="F96" s="117"/>
      <c r="G96" s="111">
        <f>G97+G100</f>
        <v>372</v>
      </c>
      <c r="H96" s="112"/>
      <c r="I96" s="111">
        <f>I97+I100</f>
        <v>372</v>
      </c>
    </row>
    <row r="97" spans="1:9" ht="56.25">
      <c r="A97" s="116" t="s">
        <v>223</v>
      </c>
      <c r="B97" s="117">
        <v>946</v>
      </c>
      <c r="C97" s="117" t="s">
        <v>52</v>
      </c>
      <c r="D97" s="117">
        <v>13</v>
      </c>
      <c r="E97" s="117" t="s">
        <v>452</v>
      </c>
      <c r="F97" s="117">
        <v>100</v>
      </c>
      <c r="G97" s="111">
        <v>371</v>
      </c>
      <c r="H97" s="112"/>
      <c r="I97" s="111">
        <v>371</v>
      </c>
    </row>
    <row r="98" spans="1:9" ht="22.5">
      <c r="A98" s="116" t="s">
        <v>156</v>
      </c>
      <c r="B98" s="117">
        <v>946</v>
      </c>
      <c r="C98" s="117" t="s">
        <v>52</v>
      </c>
      <c r="D98" s="117">
        <v>13</v>
      </c>
      <c r="E98" s="117" t="s">
        <v>452</v>
      </c>
      <c r="F98" s="117">
        <v>120</v>
      </c>
      <c r="G98" s="111">
        <v>371</v>
      </c>
      <c r="H98" s="112"/>
      <c r="I98" s="111">
        <v>371</v>
      </c>
    </row>
    <row r="99" spans="1:9" ht="22.5">
      <c r="A99" s="116" t="s">
        <v>209</v>
      </c>
      <c r="B99" s="117">
        <v>946</v>
      </c>
      <c r="C99" s="117" t="s">
        <v>52</v>
      </c>
      <c r="D99" s="117">
        <v>13</v>
      </c>
      <c r="E99" s="117" t="s">
        <v>452</v>
      </c>
      <c r="F99" s="117">
        <v>121</v>
      </c>
      <c r="G99" s="111">
        <v>371</v>
      </c>
      <c r="H99" s="111"/>
      <c r="I99" s="111">
        <v>371</v>
      </c>
    </row>
    <row r="100" spans="1:9" ht="22.5">
      <c r="A100" s="116" t="s">
        <v>149</v>
      </c>
      <c r="B100" s="117">
        <v>946</v>
      </c>
      <c r="C100" s="117" t="s">
        <v>52</v>
      </c>
      <c r="D100" s="117">
        <v>13</v>
      </c>
      <c r="E100" s="117" t="s">
        <v>452</v>
      </c>
      <c r="F100" s="117">
        <v>200</v>
      </c>
      <c r="G100" s="111">
        <v>1</v>
      </c>
      <c r="H100" s="111"/>
      <c r="I100" s="111">
        <v>1</v>
      </c>
    </row>
    <row r="101" spans="1:9" ht="22.5">
      <c r="A101" s="116" t="s">
        <v>210</v>
      </c>
      <c r="B101" s="117">
        <v>946</v>
      </c>
      <c r="C101" s="117" t="s">
        <v>52</v>
      </c>
      <c r="D101" s="117">
        <v>13</v>
      </c>
      <c r="E101" s="117" t="s">
        <v>452</v>
      </c>
      <c r="F101" s="117">
        <v>240</v>
      </c>
      <c r="G101" s="111">
        <v>1</v>
      </c>
      <c r="H101" s="111"/>
      <c r="I101" s="111">
        <v>1</v>
      </c>
    </row>
    <row r="102" spans="1:9" ht="22.5">
      <c r="A102" s="116" t="s">
        <v>212</v>
      </c>
      <c r="B102" s="117">
        <v>946</v>
      </c>
      <c r="C102" s="117" t="s">
        <v>52</v>
      </c>
      <c r="D102" s="117">
        <v>13</v>
      </c>
      <c r="E102" s="117" t="s">
        <v>452</v>
      </c>
      <c r="F102" s="117">
        <v>244</v>
      </c>
      <c r="G102" s="111">
        <v>1</v>
      </c>
      <c r="H102" s="111"/>
      <c r="I102" s="111">
        <v>1</v>
      </c>
    </row>
    <row r="103" spans="1:9" ht="12.75">
      <c r="A103" s="116" t="s">
        <v>218</v>
      </c>
      <c r="B103" s="117">
        <v>946</v>
      </c>
      <c r="C103" s="117" t="s">
        <v>52</v>
      </c>
      <c r="D103" s="117">
        <v>13</v>
      </c>
      <c r="E103" s="117"/>
      <c r="F103" s="117"/>
      <c r="G103" s="111">
        <v>1</v>
      </c>
      <c r="H103" s="115"/>
      <c r="I103" s="111">
        <v>1</v>
      </c>
    </row>
    <row r="104" spans="1:9" ht="22.5">
      <c r="A104" s="116" t="s">
        <v>219</v>
      </c>
      <c r="B104" s="117">
        <v>946</v>
      </c>
      <c r="C104" s="117" t="s">
        <v>52</v>
      </c>
      <c r="D104" s="117">
        <v>13</v>
      </c>
      <c r="E104" s="117" t="s">
        <v>451</v>
      </c>
      <c r="F104" s="117">
        <v>200</v>
      </c>
      <c r="G104" s="111">
        <v>1</v>
      </c>
      <c r="H104" s="112">
        <f>H105</f>
        <v>0</v>
      </c>
      <c r="I104" s="111">
        <v>1</v>
      </c>
    </row>
    <row r="105" spans="1:9" ht="22.5">
      <c r="A105" s="116" t="s">
        <v>220</v>
      </c>
      <c r="B105" s="117">
        <v>916</v>
      </c>
      <c r="C105" s="117" t="s">
        <v>52</v>
      </c>
      <c r="D105" s="117">
        <v>13</v>
      </c>
      <c r="E105" s="117" t="s">
        <v>451</v>
      </c>
      <c r="F105" s="117">
        <v>240</v>
      </c>
      <c r="G105" s="111">
        <v>1</v>
      </c>
      <c r="H105" s="112">
        <f>H106</f>
        <v>0</v>
      </c>
      <c r="I105" s="111">
        <v>1</v>
      </c>
    </row>
    <row r="106" spans="1:9" ht="22.5">
      <c r="A106" s="116" t="s">
        <v>221</v>
      </c>
      <c r="B106" s="117">
        <v>913</v>
      </c>
      <c r="C106" s="117" t="s">
        <v>52</v>
      </c>
      <c r="D106" s="117">
        <v>13</v>
      </c>
      <c r="E106" s="117" t="s">
        <v>451</v>
      </c>
      <c r="F106" s="117">
        <v>244</v>
      </c>
      <c r="G106" s="111">
        <v>1</v>
      </c>
      <c r="H106" s="112">
        <f>H107</f>
        <v>0</v>
      </c>
      <c r="I106" s="111">
        <v>1</v>
      </c>
    </row>
    <row r="107" spans="1:9" ht="22.5">
      <c r="A107" s="116" t="s">
        <v>87</v>
      </c>
      <c r="B107" s="117">
        <v>946</v>
      </c>
      <c r="C107" s="117" t="s">
        <v>52</v>
      </c>
      <c r="D107" s="117">
        <v>13</v>
      </c>
      <c r="E107" s="114"/>
      <c r="F107" s="114"/>
      <c r="G107" s="111">
        <v>4350.8</v>
      </c>
      <c r="H107" s="112"/>
      <c r="I107" s="111">
        <v>4350.8</v>
      </c>
    </row>
    <row r="108" spans="1:9" ht="56.25">
      <c r="A108" s="116" t="s">
        <v>223</v>
      </c>
      <c r="B108" s="117">
        <v>946</v>
      </c>
      <c r="C108" s="117" t="s">
        <v>52</v>
      </c>
      <c r="D108" s="117">
        <v>13</v>
      </c>
      <c r="E108" s="117" t="s">
        <v>453</v>
      </c>
      <c r="F108" s="117">
        <v>100</v>
      </c>
      <c r="G108" s="111">
        <v>4350.8</v>
      </c>
      <c r="H108" s="112"/>
      <c r="I108" s="111">
        <v>4350.8</v>
      </c>
    </row>
    <row r="109" spans="1:9" ht="22.5">
      <c r="A109" s="116" t="s">
        <v>364</v>
      </c>
      <c r="B109" s="117">
        <v>946</v>
      </c>
      <c r="C109" s="117" t="s">
        <v>52</v>
      </c>
      <c r="D109" s="117">
        <v>13</v>
      </c>
      <c r="E109" s="117" t="s">
        <v>453</v>
      </c>
      <c r="F109" s="117">
        <v>110</v>
      </c>
      <c r="G109" s="111">
        <v>4350.8</v>
      </c>
      <c r="H109" s="112"/>
      <c r="I109" s="111">
        <v>4350.8</v>
      </c>
    </row>
    <row r="110" spans="1:9" ht="22.5">
      <c r="A110" s="116" t="s">
        <v>209</v>
      </c>
      <c r="B110" s="117">
        <v>946</v>
      </c>
      <c r="C110" s="117" t="s">
        <v>52</v>
      </c>
      <c r="D110" s="117">
        <v>13</v>
      </c>
      <c r="E110" s="117" t="s">
        <v>453</v>
      </c>
      <c r="F110" s="117">
        <v>111</v>
      </c>
      <c r="G110" s="111">
        <v>4350.8</v>
      </c>
      <c r="H110" s="111">
        <f>H111+H115+H119</f>
        <v>0</v>
      </c>
      <c r="I110" s="111">
        <v>4350.8</v>
      </c>
    </row>
    <row r="111" spans="1:9" ht="21">
      <c r="A111" s="113" t="s">
        <v>226</v>
      </c>
      <c r="B111" s="114">
        <v>946</v>
      </c>
      <c r="C111" s="114" t="s">
        <v>54</v>
      </c>
      <c r="D111" s="114"/>
      <c r="E111" s="114"/>
      <c r="F111" s="114"/>
      <c r="G111" s="115">
        <f>G112+G121</f>
        <v>1280.9</v>
      </c>
      <c r="H111" s="115">
        <f>H112+H121</f>
        <v>0</v>
      </c>
      <c r="I111" s="115">
        <f>I112+I121</f>
        <v>1280.9</v>
      </c>
    </row>
    <row r="112" spans="1:9" ht="33.75">
      <c r="A112" s="116" t="s">
        <v>228</v>
      </c>
      <c r="B112" s="117">
        <v>946</v>
      </c>
      <c r="C112" s="117" t="s">
        <v>54</v>
      </c>
      <c r="D112" s="117" t="s">
        <v>229</v>
      </c>
      <c r="E112" s="117"/>
      <c r="F112" s="117"/>
      <c r="G112" s="111">
        <f>G113</f>
        <v>1065.9</v>
      </c>
      <c r="H112" s="112"/>
      <c r="I112" s="111">
        <f>I113</f>
        <v>1065.9</v>
      </c>
    </row>
    <row r="113" spans="1:9" ht="33.75">
      <c r="A113" s="116" t="s">
        <v>38</v>
      </c>
      <c r="B113" s="117">
        <v>946</v>
      </c>
      <c r="C113" s="117" t="s">
        <v>54</v>
      </c>
      <c r="D113" s="117" t="s">
        <v>229</v>
      </c>
      <c r="E113" s="117" t="s">
        <v>455</v>
      </c>
      <c r="F113" s="117"/>
      <c r="G113" s="111">
        <f>G114+G118</f>
        <v>1065.9</v>
      </c>
      <c r="H113" s="112"/>
      <c r="I113" s="111">
        <f>I114+I118</f>
        <v>1065.9</v>
      </c>
    </row>
    <row r="114" spans="1:9" ht="33.75">
      <c r="A114" s="116" t="s">
        <v>230</v>
      </c>
      <c r="B114" s="117">
        <v>946</v>
      </c>
      <c r="C114" s="117" t="s">
        <v>54</v>
      </c>
      <c r="D114" s="117" t="s">
        <v>229</v>
      </c>
      <c r="E114" s="117" t="s">
        <v>455</v>
      </c>
      <c r="F114" s="117"/>
      <c r="G114" s="111">
        <f>G115</f>
        <v>969</v>
      </c>
      <c r="H114" s="112"/>
      <c r="I114" s="111">
        <f>I115</f>
        <v>969</v>
      </c>
    </row>
    <row r="115" spans="1:9" ht="56.25">
      <c r="A115" s="116" t="s">
        <v>223</v>
      </c>
      <c r="B115" s="117">
        <v>946</v>
      </c>
      <c r="C115" s="117" t="s">
        <v>54</v>
      </c>
      <c r="D115" s="117" t="s">
        <v>229</v>
      </c>
      <c r="E115" s="117" t="s">
        <v>455</v>
      </c>
      <c r="F115" s="117">
        <v>100</v>
      </c>
      <c r="G115" s="111">
        <v>969</v>
      </c>
      <c r="H115" s="112"/>
      <c r="I115" s="111">
        <v>969</v>
      </c>
    </row>
    <row r="116" spans="1:9" ht="22.5">
      <c r="A116" s="116" t="s">
        <v>156</v>
      </c>
      <c r="B116" s="117">
        <v>946</v>
      </c>
      <c r="C116" s="117" t="s">
        <v>54</v>
      </c>
      <c r="D116" s="117" t="s">
        <v>229</v>
      </c>
      <c r="E116" s="117" t="s">
        <v>455</v>
      </c>
      <c r="F116" s="117">
        <v>110</v>
      </c>
      <c r="G116" s="111">
        <v>969</v>
      </c>
      <c r="H116" s="112"/>
      <c r="I116" s="111">
        <v>969</v>
      </c>
    </row>
    <row r="117" spans="1:9" ht="22.5">
      <c r="A117" s="116" t="s">
        <v>209</v>
      </c>
      <c r="B117" s="117">
        <v>946</v>
      </c>
      <c r="C117" s="117" t="s">
        <v>54</v>
      </c>
      <c r="D117" s="117" t="s">
        <v>229</v>
      </c>
      <c r="E117" s="117" t="s">
        <v>455</v>
      </c>
      <c r="F117" s="117">
        <v>111</v>
      </c>
      <c r="G117" s="111">
        <v>969</v>
      </c>
      <c r="H117" s="112"/>
      <c r="I117" s="111">
        <v>969</v>
      </c>
    </row>
    <row r="118" spans="1:9" ht="22.5">
      <c r="A118" s="116" t="s">
        <v>149</v>
      </c>
      <c r="B118" s="117">
        <v>946</v>
      </c>
      <c r="C118" s="117" t="s">
        <v>54</v>
      </c>
      <c r="D118" s="117" t="s">
        <v>229</v>
      </c>
      <c r="E118" s="117" t="s">
        <v>455</v>
      </c>
      <c r="F118" s="117">
        <v>200</v>
      </c>
      <c r="G118" s="111">
        <v>96.9</v>
      </c>
      <c r="H118" s="112"/>
      <c r="I118" s="111">
        <v>96.9</v>
      </c>
    </row>
    <row r="119" spans="1:9" ht="22.5">
      <c r="A119" s="116" t="s">
        <v>210</v>
      </c>
      <c r="B119" s="117">
        <v>946</v>
      </c>
      <c r="C119" s="117" t="s">
        <v>54</v>
      </c>
      <c r="D119" s="117" t="s">
        <v>229</v>
      </c>
      <c r="E119" s="117" t="s">
        <v>455</v>
      </c>
      <c r="F119" s="117">
        <v>240</v>
      </c>
      <c r="G119" s="111">
        <v>96.9</v>
      </c>
      <c r="H119" s="112"/>
      <c r="I119" s="111">
        <v>96.9</v>
      </c>
    </row>
    <row r="120" spans="1:9" ht="22.5">
      <c r="A120" s="116" t="s">
        <v>212</v>
      </c>
      <c r="B120" s="117">
        <v>946</v>
      </c>
      <c r="C120" s="117" t="s">
        <v>54</v>
      </c>
      <c r="D120" s="117" t="s">
        <v>229</v>
      </c>
      <c r="E120" s="117" t="s">
        <v>455</v>
      </c>
      <c r="F120" s="117">
        <v>244</v>
      </c>
      <c r="G120" s="111">
        <v>96.9</v>
      </c>
      <c r="H120" s="112"/>
      <c r="I120" s="111">
        <v>96.9</v>
      </c>
    </row>
    <row r="121" spans="1:9" ht="12.75">
      <c r="A121" s="116" t="s">
        <v>358</v>
      </c>
      <c r="B121" s="117">
        <v>946</v>
      </c>
      <c r="C121" s="117" t="s">
        <v>54</v>
      </c>
      <c r="D121" s="117">
        <v>10</v>
      </c>
      <c r="E121" s="117"/>
      <c r="F121" s="117"/>
      <c r="G121" s="111">
        <f>G122+G126+G130</f>
        <v>215</v>
      </c>
      <c r="H121" s="112"/>
      <c r="I121" s="111">
        <f>I122+I126+I130</f>
        <v>215</v>
      </c>
    </row>
    <row r="122" spans="1:9" ht="33.75">
      <c r="A122" s="116" t="s">
        <v>279</v>
      </c>
      <c r="B122" s="117">
        <v>946</v>
      </c>
      <c r="C122" s="117" t="s">
        <v>54</v>
      </c>
      <c r="D122" s="117">
        <v>10</v>
      </c>
      <c r="E122" s="117" t="s">
        <v>414</v>
      </c>
      <c r="F122" s="117"/>
      <c r="G122" s="111">
        <v>145</v>
      </c>
      <c r="H122" s="112"/>
      <c r="I122" s="111">
        <v>145</v>
      </c>
    </row>
    <row r="123" spans="1:9" ht="22.5">
      <c r="A123" s="116" t="s">
        <v>149</v>
      </c>
      <c r="B123" s="117">
        <v>946</v>
      </c>
      <c r="C123" s="117" t="s">
        <v>54</v>
      </c>
      <c r="D123" s="117">
        <v>10</v>
      </c>
      <c r="E123" s="117" t="s">
        <v>414</v>
      </c>
      <c r="F123" s="117">
        <v>200</v>
      </c>
      <c r="G123" s="111">
        <v>145</v>
      </c>
      <c r="H123" s="109"/>
      <c r="I123" s="111">
        <v>145</v>
      </c>
    </row>
    <row r="124" spans="1:9" ht="22.5">
      <c r="A124" s="116" t="s">
        <v>210</v>
      </c>
      <c r="B124" s="117">
        <v>946</v>
      </c>
      <c r="C124" s="117" t="s">
        <v>54</v>
      </c>
      <c r="D124" s="117">
        <v>10</v>
      </c>
      <c r="E124" s="117" t="s">
        <v>414</v>
      </c>
      <c r="F124" s="117">
        <v>240</v>
      </c>
      <c r="G124" s="111">
        <v>145</v>
      </c>
      <c r="H124" s="109"/>
      <c r="I124" s="111">
        <v>145</v>
      </c>
    </row>
    <row r="125" spans="1:9" ht="22.5">
      <c r="A125" s="116" t="s">
        <v>212</v>
      </c>
      <c r="B125" s="117">
        <v>946</v>
      </c>
      <c r="C125" s="117" t="s">
        <v>54</v>
      </c>
      <c r="D125" s="117">
        <v>10</v>
      </c>
      <c r="E125" s="117" t="s">
        <v>414</v>
      </c>
      <c r="F125" s="117">
        <v>244</v>
      </c>
      <c r="G125" s="111">
        <v>145</v>
      </c>
      <c r="H125" s="112">
        <f>H126+H129</f>
        <v>0</v>
      </c>
      <c r="I125" s="111">
        <v>145</v>
      </c>
    </row>
    <row r="126" spans="1:9" ht="33.75">
      <c r="A126" s="116" t="s">
        <v>280</v>
      </c>
      <c r="B126" s="117">
        <v>946</v>
      </c>
      <c r="C126" s="117" t="s">
        <v>54</v>
      </c>
      <c r="D126" s="117">
        <v>10</v>
      </c>
      <c r="E126" s="117" t="s">
        <v>414</v>
      </c>
      <c r="F126" s="117"/>
      <c r="G126" s="111">
        <v>20</v>
      </c>
      <c r="H126" s="112"/>
      <c r="I126" s="111">
        <v>20</v>
      </c>
    </row>
    <row r="127" spans="1:9" ht="22.5">
      <c r="A127" s="116" t="s">
        <v>149</v>
      </c>
      <c r="B127" s="117">
        <v>946</v>
      </c>
      <c r="C127" s="117" t="s">
        <v>54</v>
      </c>
      <c r="D127" s="117">
        <v>10</v>
      </c>
      <c r="E127" s="117" t="s">
        <v>414</v>
      </c>
      <c r="F127" s="117">
        <v>200</v>
      </c>
      <c r="G127" s="111">
        <v>20</v>
      </c>
      <c r="H127" s="112"/>
      <c r="I127" s="111">
        <v>20</v>
      </c>
    </row>
    <row r="128" spans="1:9" ht="22.5">
      <c r="A128" s="116" t="s">
        <v>210</v>
      </c>
      <c r="B128" s="117">
        <v>946</v>
      </c>
      <c r="C128" s="117" t="s">
        <v>54</v>
      </c>
      <c r="D128" s="117">
        <v>10</v>
      </c>
      <c r="E128" s="117" t="s">
        <v>414</v>
      </c>
      <c r="F128" s="117">
        <v>240</v>
      </c>
      <c r="G128" s="111">
        <v>20</v>
      </c>
      <c r="H128" s="112"/>
      <c r="I128" s="111">
        <v>20</v>
      </c>
    </row>
    <row r="129" spans="1:9" ht="22.5">
      <c r="A129" s="116" t="s">
        <v>212</v>
      </c>
      <c r="B129" s="117">
        <v>946</v>
      </c>
      <c r="C129" s="117" t="s">
        <v>54</v>
      </c>
      <c r="D129" s="117">
        <v>10</v>
      </c>
      <c r="E129" s="117" t="s">
        <v>414</v>
      </c>
      <c r="F129" s="117">
        <v>244</v>
      </c>
      <c r="G129" s="111">
        <v>20</v>
      </c>
      <c r="H129" s="112">
        <f>H130</f>
        <v>0</v>
      </c>
      <c r="I129" s="111">
        <v>20</v>
      </c>
    </row>
    <row r="130" spans="1:9" ht="22.5">
      <c r="A130" s="116" t="s">
        <v>379</v>
      </c>
      <c r="B130" s="117">
        <v>946</v>
      </c>
      <c r="C130" s="117" t="s">
        <v>54</v>
      </c>
      <c r="D130" s="117">
        <v>10</v>
      </c>
      <c r="E130" s="117" t="s">
        <v>414</v>
      </c>
      <c r="F130" s="117"/>
      <c r="G130" s="111">
        <v>50</v>
      </c>
      <c r="H130" s="112">
        <f>H131</f>
        <v>0</v>
      </c>
      <c r="I130" s="111">
        <v>50</v>
      </c>
    </row>
    <row r="131" spans="1:9" ht="22.5">
      <c r="A131" s="116" t="s">
        <v>149</v>
      </c>
      <c r="B131" s="117">
        <v>946</v>
      </c>
      <c r="C131" s="117" t="s">
        <v>54</v>
      </c>
      <c r="D131" s="117">
        <v>10</v>
      </c>
      <c r="E131" s="117" t="s">
        <v>414</v>
      </c>
      <c r="F131" s="117">
        <v>200</v>
      </c>
      <c r="G131" s="111">
        <v>50</v>
      </c>
      <c r="H131" s="112">
        <f>H132</f>
        <v>0</v>
      </c>
      <c r="I131" s="111">
        <v>50</v>
      </c>
    </row>
    <row r="132" spans="1:9" ht="22.5">
      <c r="A132" s="116" t="s">
        <v>210</v>
      </c>
      <c r="B132" s="117">
        <v>946</v>
      </c>
      <c r="C132" s="117" t="s">
        <v>54</v>
      </c>
      <c r="D132" s="117">
        <v>10</v>
      </c>
      <c r="E132" s="117" t="s">
        <v>414</v>
      </c>
      <c r="F132" s="117">
        <v>240</v>
      </c>
      <c r="G132" s="111">
        <v>50</v>
      </c>
      <c r="H132" s="112">
        <f aca="true" t="shared" si="3" ref="H132:H137">I132-G132</f>
        <v>0</v>
      </c>
      <c r="I132" s="111">
        <v>50</v>
      </c>
    </row>
    <row r="133" spans="1:9" ht="22.5">
      <c r="A133" s="116" t="s">
        <v>212</v>
      </c>
      <c r="B133" s="117">
        <v>946</v>
      </c>
      <c r="C133" s="117" t="s">
        <v>54</v>
      </c>
      <c r="D133" s="117">
        <v>10</v>
      </c>
      <c r="E133" s="117" t="s">
        <v>414</v>
      </c>
      <c r="F133" s="117">
        <v>244</v>
      </c>
      <c r="G133" s="111">
        <v>50</v>
      </c>
      <c r="H133" s="112">
        <f t="shared" si="3"/>
        <v>0</v>
      </c>
      <c r="I133" s="111">
        <v>50</v>
      </c>
    </row>
    <row r="134" spans="1:9" ht="12.75">
      <c r="A134" s="108" t="s">
        <v>231</v>
      </c>
      <c r="B134" s="114">
        <v>946</v>
      </c>
      <c r="C134" s="110" t="s">
        <v>82</v>
      </c>
      <c r="D134" s="110" t="s">
        <v>49</v>
      </c>
      <c r="E134" s="110" t="s">
        <v>50</v>
      </c>
      <c r="F134" s="110" t="s">
        <v>51</v>
      </c>
      <c r="G134" s="109">
        <f>G135+G158+G163</f>
        <v>11141.199999999999</v>
      </c>
      <c r="H134" s="109">
        <f>H135+H158+H163</f>
        <v>0</v>
      </c>
      <c r="I134" s="109">
        <f>I135+I158+I163</f>
        <v>11141.199999999999</v>
      </c>
    </row>
    <row r="135" spans="1:9" ht="12.75">
      <c r="A135" s="108" t="s">
        <v>79</v>
      </c>
      <c r="B135" s="114">
        <v>946</v>
      </c>
      <c r="C135" s="110" t="s">
        <v>82</v>
      </c>
      <c r="D135" s="110" t="s">
        <v>69</v>
      </c>
      <c r="E135" s="110" t="s">
        <v>50</v>
      </c>
      <c r="F135" s="110" t="s">
        <v>51</v>
      </c>
      <c r="G135" s="109">
        <f>G136+G144+G149++G153</f>
        <v>2652.9</v>
      </c>
      <c r="H135" s="109">
        <f>H136+H144+H149++H153</f>
        <v>0</v>
      </c>
      <c r="I135" s="109">
        <f>I136+I144+I149++I153</f>
        <v>2652.9</v>
      </c>
    </row>
    <row r="136" spans="1:9" ht="22.5">
      <c r="A136" s="116" t="s">
        <v>377</v>
      </c>
      <c r="B136" s="117">
        <v>946</v>
      </c>
      <c r="C136" s="117" t="s">
        <v>82</v>
      </c>
      <c r="D136" s="117" t="s">
        <v>69</v>
      </c>
      <c r="E136" s="117" t="s">
        <v>456</v>
      </c>
      <c r="F136" s="117" t="s">
        <v>51</v>
      </c>
      <c r="G136" s="111">
        <f>G137+G140</f>
        <v>1600.4</v>
      </c>
      <c r="H136" s="112">
        <f t="shared" si="3"/>
        <v>0</v>
      </c>
      <c r="I136" s="111">
        <f>I137+I140</f>
        <v>1600.4</v>
      </c>
    </row>
    <row r="137" spans="1:9" ht="56.25">
      <c r="A137" s="116" t="s">
        <v>110</v>
      </c>
      <c r="B137" s="117">
        <v>946</v>
      </c>
      <c r="C137" s="117" t="s">
        <v>82</v>
      </c>
      <c r="D137" s="117" t="s">
        <v>69</v>
      </c>
      <c r="E137" s="117" t="s">
        <v>457</v>
      </c>
      <c r="F137" s="117" t="s">
        <v>155</v>
      </c>
      <c r="G137" s="111">
        <v>1586</v>
      </c>
      <c r="H137" s="112">
        <f t="shared" si="3"/>
        <v>0</v>
      </c>
      <c r="I137" s="111">
        <v>1586</v>
      </c>
    </row>
    <row r="138" spans="1:9" ht="22.5">
      <c r="A138" s="116" t="s">
        <v>156</v>
      </c>
      <c r="B138" s="117">
        <v>946</v>
      </c>
      <c r="C138" s="117" t="s">
        <v>82</v>
      </c>
      <c r="D138" s="117" t="s">
        <v>69</v>
      </c>
      <c r="E138" s="117" t="s">
        <v>457</v>
      </c>
      <c r="F138" s="117" t="s">
        <v>157</v>
      </c>
      <c r="G138" s="111">
        <v>1586</v>
      </c>
      <c r="H138" s="112"/>
      <c r="I138" s="111">
        <v>1586</v>
      </c>
    </row>
    <row r="139" spans="1:9" ht="22.5">
      <c r="A139" s="116" t="s">
        <v>209</v>
      </c>
      <c r="B139" s="117">
        <v>946</v>
      </c>
      <c r="C139" s="117" t="s">
        <v>82</v>
      </c>
      <c r="D139" s="117" t="s">
        <v>69</v>
      </c>
      <c r="E139" s="117" t="s">
        <v>457</v>
      </c>
      <c r="F139" s="117" t="s">
        <v>111</v>
      </c>
      <c r="G139" s="111">
        <v>1586</v>
      </c>
      <c r="H139" s="112"/>
      <c r="I139" s="111">
        <v>1586</v>
      </c>
    </row>
    <row r="140" spans="1:9" ht="22.5">
      <c r="A140" s="116" t="s">
        <v>156</v>
      </c>
      <c r="B140" s="117">
        <v>946</v>
      </c>
      <c r="C140" s="117" t="s">
        <v>82</v>
      </c>
      <c r="D140" s="117" t="s">
        <v>69</v>
      </c>
      <c r="E140" s="117" t="s">
        <v>458</v>
      </c>
      <c r="F140" s="117"/>
      <c r="G140" s="111">
        <f>G141</f>
        <v>14.4</v>
      </c>
      <c r="H140" s="112"/>
      <c r="I140" s="111">
        <f>I141</f>
        <v>14.4</v>
      </c>
    </row>
    <row r="141" spans="1:9" ht="22.5">
      <c r="A141" s="116" t="s">
        <v>149</v>
      </c>
      <c r="B141" s="117">
        <v>946</v>
      </c>
      <c r="C141" s="117" t="s">
        <v>82</v>
      </c>
      <c r="D141" s="117" t="s">
        <v>69</v>
      </c>
      <c r="E141" s="117" t="s">
        <v>458</v>
      </c>
      <c r="F141" s="117" t="s">
        <v>150</v>
      </c>
      <c r="G141" s="111">
        <f>G142</f>
        <v>14.4</v>
      </c>
      <c r="H141" s="112"/>
      <c r="I141" s="111">
        <f>I142</f>
        <v>14.4</v>
      </c>
    </row>
    <row r="142" spans="1:9" ht="22.5">
      <c r="A142" s="116" t="s">
        <v>210</v>
      </c>
      <c r="B142" s="117">
        <v>946</v>
      </c>
      <c r="C142" s="117" t="s">
        <v>82</v>
      </c>
      <c r="D142" s="117" t="s">
        <v>69</v>
      </c>
      <c r="E142" s="117" t="s">
        <v>458</v>
      </c>
      <c r="F142" s="117" t="s">
        <v>151</v>
      </c>
      <c r="G142" s="111">
        <f>G143</f>
        <v>14.4</v>
      </c>
      <c r="H142" s="112">
        <f>H143+H146</f>
        <v>0</v>
      </c>
      <c r="I142" s="111">
        <f>I143</f>
        <v>14.4</v>
      </c>
    </row>
    <row r="143" spans="1:9" ht="22.5">
      <c r="A143" s="116" t="s">
        <v>212</v>
      </c>
      <c r="B143" s="117">
        <v>946</v>
      </c>
      <c r="C143" s="117" t="s">
        <v>82</v>
      </c>
      <c r="D143" s="117" t="s">
        <v>69</v>
      </c>
      <c r="E143" s="117" t="s">
        <v>458</v>
      </c>
      <c r="F143" s="117" t="s">
        <v>31</v>
      </c>
      <c r="G143" s="111">
        <v>14.4</v>
      </c>
      <c r="H143" s="112">
        <f>I143-G143</f>
        <v>0</v>
      </c>
      <c r="I143" s="111">
        <v>14.4</v>
      </c>
    </row>
    <row r="144" spans="1:9" ht="22.5">
      <c r="A144" s="116" t="s">
        <v>232</v>
      </c>
      <c r="B144" s="117">
        <v>946</v>
      </c>
      <c r="C144" s="117" t="s">
        <v>82</v>
      </c>
      <c r="D144" s="117" t="s">
        <v>69</v>
      </c>
      <c r="E144" s="117" t="s">
        <v>459</v>
      </c>
      <c r="F144" s="117"/>
      <c r="G144" s="111">
        <v>170</v>
      </c>
      <c r="H144" s="112">
        <f>I144-G144</f>
        <v>0</v>
      </c>
      <c r="I144" s="111">
        <v>170</v>
      </c>
    </row>
    <row r="145" spans="1:9" ht="22.5">
      <c r="A145" s="116" t="s">
        <v>233</v>
      </c>
      <c r="B145" s="117">
        <v>946</v>
      </c>
      <c r="C145" s="117" t="s">
        <v>82</v>
      </c>
      <c r="D145" s="117" t="s">
        <v>69</v>
      </c>
      <c r="E145" s="117" t="s">
        <v>459</v>
      </c>
      <c r="F145" s="117"/>
      <c r="G145" s="111">
        <v>170</v>
      </c>
      <c r="H145" s="112">
        <f>I145-G145</f>
        <v>0</v>
      </c>
      <c r="I145" s="111">
        <v>170</v>
      </c>
    </row>
    <row r="146" spans="1:9" ht="22.5">
      <c r="A146" s="116" t="s">
        <v>149</v>
      </c>
      <c r="B146" s="117">
        <v>946</v>
      </c>
      <c r="C146" s="117" t="s">
        <v>82</v>
      </c>
      <c r="D146" s="117" t="s">
        <v>69</v>
      </c>
      <c r="E146" s="117" t="s">
        <v>459</v>
      </c>
      <c r="F146" s="117">
        <v>200</v>
      </c>
      <c r="G146" s="111">
        <v>170</v>
      </c>
      <c r="H146" s="112"/>
      <c r="I146" s="111">
        <v>170</v>
      </c>
    </row>
    <row r="147" spans="1:9" ht="22.5">
      <c r="A147" s="116" t="s">
        <v>210</v>
      </c>
      <c r="B147" s="117">
        <v>946</v>
      </c>
      <c r="C147" s="117" t="s">
        <v>82</v>
      </c>
      <c r="D147" s="117" t="s">
        <v>69</v>
      </c>
      <c r="E147" s="117" t="s">
        <v>459</v>
      </c>
      <c r="F147" s="117">
        <v>240</v>
      </c>
      <c r="G147" s="111">
        <v>170</v>
      </c>
      <c r="H147" s="112"/>
      <c r="I147" s="111">
        <v>170</v>
      </c>
    </row>
    <row r="148" spans="1:9" ht="22.5">
      <c r="A148" s="116" t="s">
        <v>212</v>
      </c>
      <c r="B148" s="117">
        <v>946</v>
      </c>
      <c r="C148" s="117" t="s">
        <v>82</v>
      </c>
      <c r="D148" s="117" t="s">
        <v>69</v>
      </c>
      <c r="E148" s="117" t="s">
        <v>459</v>
      </c>
      <c r="F148" s="117">
        <v>244</v>
      </c>
      <c r="G148" s="111">
        <v>170</v>
      </c>
      <c r="H148" s="112"/>
      <c r="I148" s="111">
        <v>170</v>
      </c>
    </row>
    <row r="149" spans="1:9" ht="33.75">
      <c r="A149" s="116" t="s">
        <v>416</v>
      </c>
      <c r="B149" s="117">
        <v>946</v>
      </c>
      <c r="C149" s="117" t="s">
        <v>82</v>
      </c>
      <c r="D149" s="117" t="s">
        <v>69</v>
      </c>
      <c r="E149" s="117" t="s">
        <v>417</v>
      </c>
      <c r="F149" s="117"/>
      <c r="G149" s="111">
        <v>442</v>
      </c>
      <c r="H149" s="112"/>
      <c r="I149" s="111">
        <v>442</v>
      </c>
    </row>
    <row r="150" spans="1:9" ht="22.5">
      <c r="A150" s="116" t="s">
        <v>149</v>
      </c>
      <c r="B150" s="117">
        <v>946</v>
      </c>
      <c r="C150" s="117" t="s">
        <v>82</v>
      </c>
      <c r="D150" s="117" t="s">
        <v>69</v>
      </c>
      <c r="E150" s="117" t="s">
        <v>417</v>
      </c>
      <c r="F150" s="117">
        <v>200</v>
      </c>
      <c r="G150" s="111">
        <v>442</v>
      </c>
      <c r="H150" s="112"/>
      <c r="I150" s="111">
        <v>442</v>
      </c>
    </row>
    <row r="151" spans="1:9" ht="22.5">
      <c r="A151" s="116" t="s">
        <v>210</v>
      </c>
      <c r="B151" s="117">
        <v>946</v>
      </c>
      <c r="C151" s="117" t="s">
        <v>82</v>
      </c>
      <c r="D151" s="117" t="s">
        <v>69</v>
      </c>
      <c r="E151" s="117" t="s">
        <v>417</v>
      </c>
      <c r="F151" s="117">
        <v>240</v>
      </c>
      <c r="G151" s="111">
        <v>442</v>
      </c>
      <c r="H151" s="112"/>
      <c r="I151" s="111">
        <v>442</v>
      </c>
    </row>
    <row r="152" spans="1:9" ht="22.5">
      <c r="A152" s="116" t="s">
        <v>212</v>
      </c>
      <c r="B152" s="117">
        <v>946</v>
      </c>
      <c r="C152" s="117" t="s">
        <v>82</v>
      </c>
      <c r="D152" s="117" t="s">
        <v>69</v>
      </c>
      <c r="E152" s="117" t="s">
        <v>417</v>
      </c>
      <c r="F152" s="117">
        <v>244</v>
      </c>
      <c r="G152" s="111">
        <v>442</v>
      </c>
      <c r="H152" s="112"/>
      <c r="I152" s="111">
        <v>442</v>
      </c>
    </row>
    <row r="153" spans="1:9" ht="33.75">
      <c r="A153" s="116" t="s">
        <v>460</v>
      </c>
      <c r="B153" s="117">
        <v>946</v>
      </c>
      <c r="C153" s="117" t="s">
        <v>82</v>
      </c>
      <c r="D153" s="117" t="s">
        <v>69</v>
      </c>
      <c r="E153" s="117" t="s">
        <v>461</v>
      </c>
      <c r="F153" s="117"/>
      <c r="G153" s="111">
        <f>G154</f>
        <v>440.5</v>
      </c>
      <c r="H153" s="112">
        <f>I153-G153</f>
        <v>0</v>
      </c>
      <c r="I153" s="111">
        <f>I154</f>
        <v>440.5</v>
      </c>
    </row>
    <row r="154" spans="1:9" ht="22.5">
      <c r="A154" s="116" t="s">
        <v>149</v>
      </c>
      <c r="B154" s="117">
        <v>946</v>
      </c>
      <c r="C154" s="117" t="s">
        <v>82</v>
      </c>
      <c r="D154" s="117" t="s">
        <v>69</v>
      </c>
      <c r="E154" s="117" t="s">
        <v>461</v>
      </c>
      <c r="F154" s="117" t="s">
        <v>150</v>
      </c>
      <c r="G154" s="111">
        <f>G155</f>
        <v>440.5</v>
      </c>
      <c r="H154" s="112">
        <f>I154-G154</f>
        <v>0</v>
      </c>
      <c r="I154" s="111">
        <v>440.5</v>
      </c>
    </row>
    <row r="155" spans="1:9" ht="22.5">
      <c r="A155" s="116" t="s">
        <v>210</v>
      </c>
      <c r="B155" s="117">
        <v>946</v>
      </c>
      <c r="C155" s="117" t="s">
        <v>82</v>
      </c>
      <c r="D155" s="117" t="s">
        <v>69</v>
      </c>
      <c r="E155" s="117" t="s">
        <v>461</v>
      </c>
      <c r="F155" s="117" t="s">
        <v>151</v>
      </c>
      <c r="G155" s="111">
        <f>G156+G157</f>
        <v>440.5</v>
      </c>
      <c r="H155" s="112">
        <f>I155-G155</f>
        <v>0</v>
      </c>
      <c r="I155" s="111">
        <v>440.5</v>
      </c>
    </row>
    <row r="156" spans="1:9" ht="22.5">
      <c r="A156" s="116" t="s">
        <v>212</v>
      </c>
      <c r="B156" s="117">
        <v>946</v>
      </c>
      <c r="C156" s="117" t="s">
        <v>82</v>
      </c>
      <c r="D156" s="117" t="s">
        <v>69</v>
      </c>
      <c r="E156" s="117" t="s">
        <v>461</v>
      </c>
      <c r="F156" s="117" t="s">
        <v>35</v>
      </c>
      <c r="G156" s="111">
        <v>2.6</v>
      </c>
      <c r="H156" s="112">
        <f>I156-G156</f>
        <v>-2.6</v>
      </c>
      <c r="I156" s="111">
        <v>0</v>
      </c>
    </row>
    <row r="157" spans="1:9" ht="22.5">
      <c r="A157" s="116" t="s">
        <v>212</v>
      </c>
      <c r="B157" s="117">
        <v>946</v>
      </c>
      <c r="C157" s="117" t="s">
        <v>82</v>
      </c>
      <c r="D157" s="117" t="s">
        <v>69</v>
      </c>
      <c r="E157" s="117" t="s">
        <v>461</v>
      </c>
      <c r="F157" s="117" t="s">
        <v>31</v>
      </c>
      <c r="G157" s="111">
        <v>437.9</v>
      </c>
      <c r="H157" s="112">
        <f>I157-G157</f>
        <v>2.6000000000000227</v>
      </c>
      <c r="I157" s="111">
        <v>440.5</v>
      </c>
    </row>
    <row r="158" spans="1:9" ht="12.75">
      <c r="A158" s="116" t="s">
        <v>107</v>
      </c>
      <c r="B158" s="117">
        <v>946</v>
      </c>
      <c r="C158" s="117" t="s">
        <v>82</v>
      </c>
      <c r="D158" s="117" t="s">
        <v>229</v>
      </c>
      <c r="E158" s="117"/>
      <c r="F158" s="117"/>
      <c r="G158" s="111">
        <v>7894</v>
      </c>
      <c r="H158" s="111"/>
      <c r="I158" s="111">
        <v>7894</v>
      </c>
    </row>
    <row r="159" spans="1:9" ht="22.5">
      <c r="A159" s="116" t="s">
        <v>234</v>
      </c>
      <c r="B159" s="117">
        <v>946</v>
      </c>
      <c r="C159" s="117" t="s">
        <v>82</v>
      </c>
      <c r="D159" s="117" t="s">
        <v>229</v>
      </c>
      <c r="E159" s="117" t="s">
        <v>462</v>
      </c>
      <c r="F159" s="117"/>
      <c r="G159" s="111">
        <v>7894</v>
      </c>
      <c r="H159" s="111"/>
      <c r="I159" s="111">
        <v>7894</v>
      </c>
    </row>
    <row r="160" spans="1:9" ht="22.5">
      <c r="A160" s="116" t="s">
        <v>149</v>
      </c>
      <c r="B160" s="117">
        <v>946</v>
      </c>
      <c r="C160" s="117" t="s">
        <v>82</v>
      </c>
      <c r="D160" s="117" t="s">
        <v>229</v>
      </c>
      <c r="E160" s="117" t="s">
        <v>462</v>
      </c>
      <c r="F160" s="117">
        <v>200</v>
      </c>
      <c r="G160" s="111">
        <v>7894</v>
      </c>
      <c r="H160" s="109"/>
      <c r="I160" s="111">
        <v>7894</v>
      </c>
    </row>
    <row r="161" spans="1:9" ht="22.5">
      <c r="A161" s="116" t="s">
        <v>210</v>
      </c>
      <c r="B161" s="117">
        <v>946</v>
      </c>
      <c r="C161" s="117" t="s">
        <v>82</v>
      </c>
      <c r="D161" s="117" t="s">
        <v>229</v>
      </c>
      <c r="E161" s="117" t="s">
        <v>462</v>
      </c>
      <c r="F161" s="117">
        <v>240</v>
      </c>
      <c r="G161" s="111">
        <v>7894</v>
      </c>
      <c r="H161" s="112"/>
      <c r="I161" s="111">
        <v>7894</v>
      </c>
    </row>
    <row r="162" spans="1:12" ht="22.5">
      <c r="A162" s="116" t="s">
        <v>212</v>
      </c>
      <c r="B162" s="117">
        <v>946</v>
      </c>
      <c r="C162" s="117" t="s">
        <v>82</v>
      </c>
      <c r="D162" s="117" t="s">
        <v>229</v>
      </c>
      <c r="E162" s="117" t="s">
        <v>462</v>
      </c>
      <c r="F162" s="117">
        <v>244</v>
      </c>
      <c r="G162" s="111">
        <v>7894</v>
      </c>
      <c r="H162" s="112"/>
      <c r="I162" s="111">
        <v>7894</v>
      </c>
      <c r="L162" s="123"/>
    </row>
    <row r="163" spans="1:9" ht="21">
      <c r="A163" s="108" t="s">
        <v>89</v>
      </c>
      <c r="B163" s="117">
        <v>946</v>
      </c>
      <c r="C163" s="110" t="s">
        <v>82</v>
      </c>
      <c r="D163" s="110" t="s">
        <v>90</v>
      </c>
      <c r="E163" s="110" t="s">
        <v>50</v>
      </c>
      <c r="F163" s="110" t="s">
        <v>51</v>
      </c>
      <c r="G163" s="109">
        <f>G166</f>
        <v>594.3</v>
      </c>
      <c r="H163" s="112"/>
      <c r="I163" s="109">
        <f>I166</f>
        <v>594.3</v>
      </c>
    </row>
    <row r="164" spans="1:12" ht="22.5">
      <c r="A164" s="116" t="s">
        <v>161</v>
      </c>
      <c r="B164" s="117">
        <v>946</v>
      </c>
      <c r="C164" s="117" t="s">
        <v>82</v>
      </c>
      <c r="D164" s="117" t="s">
        <v>90</v>
      </c>
      <c r="E164" s="117" t="s">
        <v>463</v>
      </c>
      <c r="F164" s="117">
        <v>400</v>
      </c>
      <c r="G164" s="111">
        <v>594.3</v>
      </c>
      <c r="H164" s="112"/>
      <c r="I164" s="111">
        <v>594.3</v>
      </c>
      <c r="L164" s="123"/>
    </row>
    <row r="165" spans="1:9" ht="33.75">
      <c r="A165" s="116" t="s">
        <v>235</v>
      </c>
      <c r="B165" s="117">
        <v>946</v>
      </c>
      <c r="C165" s="117" t="s">
        <v>82</v>
      </c>
      <c r="D165" s="117" t="s">
        <v>90</v>
      </c>
      <c r="E165" s="117" t="s">
        <v>463</v>
      </c>
      <c r="F165" s="117">
        <v>410</v>
      </c>
      <c r="G165" s="111">
        <v>594.3</v>
      </c>
      <c r="H165" s="112"/>
      <c r="I165" s="111">
        <v>594.3</v>
      </c>
    </row>
    <row r="166" spans="1:9" ht="45">
      <c r="A166" s="116" t="s">
        <v>236</v>
      </c>
      <c r="B166" s="117">
        <v>946</v>
      </c>
      <c r="C166" s="117" t="s">
        <v>82</v>
      </c>
      <c r="D166" s="117" t="s">
        <v>90</v>
      </c>
      <c r="E166" s="117" t="s">
        <v>463</v>
      </c>
      <c r="F166" s="117">
        <v>411</v>
      </c>
      <c r="G166" s="111">
        <v>594.3</v>
      </c>
      <c r="H166" s="112"/>
      <c r="I166" s="111">
        <v>594.3</v>
      </c>
    </row>
    <row r="167" spans="1:9" ht="12.75">
      <c r="A167" s="113" t="s">
        <v>237</v>
      </c>
      <c r="B167" s="114">
        <v>946</v>
      </c>
      <c r="C167" s="114" t="s">
        <v>238</v>
      </c>
      <c r="D167" s="114"/>
      <c r="E167" s="114"/>
      <c r="F167" s="114"/>
      <c r="G167" s="115">
        <v>300</v>
      </c>
      <c r="H167" s="112"/>
      <c r="I167" s="115">
        <v>300</v>
      </c>
    </row>
    <row r="168" spans="1:9" ht="21">
      <c r="A168" s="116" t="s">
        <v>494</v>
      </c>
      <c r="B168" s="117">
        <v>946</v>
      </c>
      <c r="C168" s="114" t="s">
        <v>238</v>
      </c>
      <c r="D168" s="114" t="s">
        <v>239</v>
      </c>
      <c r="E168" s="114" t="s">
        <v>464</v>
      </c>
      <c r="F168" s="114"/>
      <c r="G168" s="115">
        <v>300</v>
      </c>
      <c r="H168" s="112"/>
      <c r="I168" s="115">
        <v>300</v>
      </c>
    </row>
    <row r="169" spans="1:9" ht="22.5">
      <c r="A169" s="116" t="s">
        <v>149</v>
      </c>
      <c r="B169" s="117">
        <v>946</v>
      </c>
      <c r="C169" s="117" t="s">
        <v>238</v>
      </c>
      <c r="D169" s="117" t="s">
        <v>239</v>
      </c>
      <c r="E169" s="117" t="s">
        <v>464</v>
      </c>
      <c r="F169" s="117">
        <v>200</v>
      </c>
      <c r="G169" s="111">
        <v>300</v>
      </c>
      <c r="H169" s="112"/>
      <c r="I169" s="111">
        <v>300</v>
      </c>
    </row>
    <row r="170" spans="1:9" ht="22.5">
      <c r="A170" s="116" t="s">
        <v>210</v>
      </c>
      <c r="B170" s="117">
        <v>946</v>
      </c>
      <c r="C170" s="117" t="s">
        <v>238</v>
      </c>
      <c r="D170" s="117" t="s">
        <v>239</v>
      </c>
      <c r="E170" s="117" t="s">
        <v>464</v>
      </c>
      <c r="F170" s="117">
        <v>240</v>
      </c>
      <c r="G170" s="111">
        <v>300</v>
      </c>
      <c r="H170" s="112"/>
      <c r="I170" s="111">
        <v>300</v>
      </c>
    </row>
    <row r="171" spans="1:9" ht="22.5">
      <c r="A171" s="116" t="s">
        <v>212</v>
      </c>
      <c r="B171" s="117">
        <v>946</v>
      </c>
      <c r="C171" s="117" t="s">
        <v>238</v>
      </c>
      <c r="D171" s="117" t="s">
        <v>239</v>
      </c>
      <c r="E171" s="117" t="s">
        <v>464</v>
      </c>
      <c r="F171" s="117">
        <v>244</v>
      </c>
      <c r="G171" s="111">
        <v>300</v>
      </c>
      <c r="H171" s="112"/>
      <c r="I171" s="111">
        <v>300</v>
      </c>
    </row>
    <row r="172" spans="1:9" ht="12.75">
      <c r="A172" s="113" t="s">
        <v>240</v>
      </c>
      <c r="B172" s="114">
        <v>946</v>
      </c>
      <c r="C172" s="114" t="s">
        <v>67</v>
      </c>
      <c r="D172" s="114"/>
      <c r="E172" s="114"/>
      <c r="F172" s="114"/>
      <c r="G172" s="109">
        <f>G173+G184+G179</f>
        <v>5518.5</v>
      </c>
      <c r="H172" s="112"/>
      <c r="I172" s="109">
        <f>I173+I184+I179</f>
        <v>5518.5</v>
      </c>
    </row>
    <row r="173" spans="1:9" ht="22.5">
      <c r="A173" s="116" t="s">
        <v>68</v>
      </c>
      <c r="B173" s="117">
        <v>946</v>
      </c>
      <c r="C173" s="117" t="s">
        <v>67</v>
      </c>
      <c r="D173" s="117" t="s">
        <v>69</v>
      </c>
      <c r="E173" s="114" t="s">
        <v>50</v>
      </c>
      <c r="F173" s="114" t="s">
        <v>51</v>
      </c>
      <c r="G173" s="111">
        <v>70</v>
      </c>
      <c r="H173" s="112"/>
      <c r="I173" s="111">
        <v>70</v>
      </c>
    </row>
    <row r="174" spans="1:9" ht="22.5">
      <c r="A174" s="116" t="s">
        <v>243</v>
      </c>
      <c r="B174" s="117">
        <v>946</v>
      </c>
      <c r="C174" s="117" t="s">
        <v>67</v>
      </c>
      <c r="D174" s="117" t="s">
        <v>69</v>
      </c>
      <c r="E174" s="117" t="s">
        <v>465</v>
      </c>
      <c r="F174" s="117" t="s">
        <v>51</v>
      </c>
      <c r="G174" s="111">
        <v>70</v>
      </c>
      <c r="H174" s="112"/>
      <c r="I174" s="111">
        <v>70</v>
      </c>
    </row>
    <row r="175" spans="1:9" ht="22.5">
      <c r="A175" s="116" t="s">
        <v>244</v>
      </c>
      <c r="B175" s="117">
        <v>946</v>
      </c>
      <c r="C175" s="117" t="s">
        <v>67</v>
      </c>
      <c r="D175" s="117" t="s">
        <v>69</v>
      </c>
      <c r="E175" s="117" t="s">
        <v>465</v>
      </c>
      <c r="F175" s="117" t="s">
        <v>51</v>
      </c>
      <c r="G175" s="111">
        <v>70</v>
      </c>
      <c r="H175" s="112"/>
      <c r="I175" s="111">
        <v>70</v>
      </c>
    </row>
    <row r="176" spans="1:9" ht="22.5">
      <c r="A176" s="116" t="s">
        <v>149</v>
      </c>
      <c r="B176" s="117">
        <v>946</v>
      </c>
      <c r="C176" s="117" t="s">
        <v>67</v>
      </c>
      <c r="D176" s="117" t="s">
        <v>69</v>
      </c>
      <c r="E176" s="117" t="s">
        <v>465</v>
      </c>
      <c r="F176" s="117" t="s">
        <v>150</v>
      </c>
      <c r="G176" s="111">
        <v>70</v>
      </c>
      <c r="H176" s="112"/>
      <c r="I176" s="111">
        <v>70</v>
      </c>
    </row>
    <row r="177" spans="1:9" ht="22.5">
      <c r="A177" s="116" t="s">
        <v>210</v>
      </c>
      <c r="B177" s="117">
        <v>946</v>
      </c>
      <c r="C177" s="117" t="s">
        <v>67</v>
      </c>
      <c r="D177" s="117" t="s">
        <v>69</v>
      </c>
      <c r="E177" s="117" t="s">
        <v>465</v>
      </c>
      <c r="F177" s="117" t="s">
        <v>151</v>
      </c>
      <c r="G177" s="111">
        <v>70</v>
      </c>
      <c r="H177" s="112"/>
      <c r="I177" s="111">
        <v>70</v>
      </c>
    </row>
    <row r="178" spans="1:9" ht="22.5">
      <c r="A178" s="116" t="s">
        <v>212</v>
      </c>
      <c r="B178" s="117">
        <v>946</v>
      </c>
      <c r="C178" s="117" t="s">
        <v>67</v>
      </c>
      <c r="D178" s="117" t="s">
        <v>69</v>
      </c>
      <c r="E178" s="117" t="s">
        <v>465</v>
      </c>
      <c r="F178" s="117" t="s">
        <v>31</v>
      </c>
      <c r="G178" s="111">
        <v>70</v>
      </c>
      <c r="H178" s="112"/>
      <c r="I178" s="111">
        <v>70</v>
      </c>
    </row>
    <row r="179" spans="1:9" ht="12.75">
      <c r="A179" s="113" t="s">
        <v>495</v>
      </c>
      <c r="B179" s="114">
        <v>946</v>
      </c>
      <c r="C179" s="114" t="s">
        <v>67</v>
      </c>
      <c r="D179" s="114"/>
      <c r="E179" s="114"/>
      <c r="F179" s="114"/>
      <c r="G179" s="115">
        <v>200</v>
      </c>
      <c r="H179" s="112"/>
      <c r="I179" s="115">
        <v>200</v>
      </c>
    </row>
    <row r="180" spans="1:9" ht="22.5">
      <c r="A180" s="116" t="s">
        <v>496</v>
      </c>
      <c r="B180" s="117">
        <v>946</v>
      </c>
      <c r="C180" s="212" t="s">
        <v>67</v>
      </c>
      <c r="D180" s="212" t="s">
        <v>67</v>
      </c>
      <c r="E180" s="212" t="s">
        <v>423</v>
      </c>
      <c r="F180" s="117"/>
      <c r="G180" s="111">
        <v>200</v>
      </c>
      <c r="H180" s="112"/>
      <c r="I180" s="111">
        <v>200</v>
      </c>
    </row>
    <row r="181" spans="1:9" ht="22.5">
      <c r="A181" s="116" t="s">
        <v>149</v>
      </c>
      <c r="B181" s="117">
        <v>946</v>
      </c>
      <c r="C181" s="117" t="s">
        <v>67</v>
      </c>
      <c r="D181" s="212" t="s">
        <v>67</v>
      </c>
      <c r="E181" s="117" t="s">
        <v>423</v>
      </c>
      <c r="F181" s="117">
        <v>200</v>
      </c>
      <c r="G181" s="111">
        <v>200</v>
      </c>
      <c r="H181" s="112"/>
      <c r="I181" s="111">
        <v>200</v>
      </c>
    </row>
    <row r="182" spans="1:9" ht="22.5">
      <c r="A182" s="116" t="s">
        <v>210</v>
      </c>
      <c r="B182" s="117">
        <v>946</v>
      </c>
      <c r="C182" s="117" t="s">
        <v>67</v>
      </c>
      <c r="D182" s="212" t="s">
        <v>67</v>
      </c>
      <c r="E182" s="117" t="s">
        <v>423</v>
      </c>
      <c r="F182" s="117">
        <v>240</v>
      </c>
      <c r="G182" s="111">
        <v>200</v>
      </c>
      <c r="H182" s="112"/>
      <c r="I182" s="111">
        <v>200</v>
      </c>
    </row>
    <row r="183" spans="1:9" ht="22.5">
      <c r="A183" s="116" t="s">
        <v>212</v>
      </c>
      <c r="B183" s="117">
        <v>946</v>
      </c>
      <c r="C183" s="117" t="s">
        <v>67</v>
      </c>
      <c r="D183" s="212" t="s">
        <v>67</v>
      </c>
      <c r="E183" s="117" t="s">
        <v>423</v>
      </c>
      <c r="F183" s="117">
        <v>244</v>
      </c>
      <c r="G183" s="111">
        <v>200</v>
      </c>
      <c r="H183" s="112"/>
      <c r="I183" s="111">
        <v>200</v>
      </c>
    </row>
    <row r="184" spans="1:9" ht="12.75">
      <c r="A184" s="113" t="s">
        <v>124</v>
      </c>
      <c r="B184" s="114">
        <v>946</v>
      </c>
      <c r="C184" s="114"/>
      <c r="D184" s="114"/>
      <c r="E184" s="114"/>
      <c r="F184" s="114"/>
      <c r="G184" s="115">
        <f>G185+G189+G196+G200+G204</f>
        <v>5248.5</v>
      </c>
      <c r="H184" s="115">
        <f>H185+H189+H196+H200+H204</f>
        <v>0</v>
      </c>
      <c r="I184" s="115">
        <f>I185+I189+I196+I200+I204</f>
        <v>5248.5</v>
      </c>
    </row>
    <row r="185" spans="1:9" ht="22.5">
      <c r="A185" s="116" t="s">
        <v>377</v>
      </c>
      <c r="B185" s="117">
        <v>946</v>
      </c>
      <c r="C185" s="117" t="s">
        <v>67</v>
      </c>
      <c r="D185" s="117" t="s">
        <v>108</v>
      </c>
      <c r="E185" s="117" t="s">
        <v>466</v>
      </c>
      <c r="F185" s="117" t="s">
        <v>51</v>
      </c>
      <c r="G185" s="111">
        <v>1105</v>
      </c>
      <c r="H185" s="112"/>
      <c r="I185" s="111">
        <v>1105</v>
      </c>
    </row>
    <row r="186" spans="1:9" ht="56.25">
      <c r="A186" s="116" t="s">
        <v>110</v>
      </c>
      <c r="B186" s="117">
        <v>946</v>
      </c>
      <c r="C186" s="117" t="s">
        <v>67</v>
      </c>
      <c r="D186" s="117" t="s">
        <v>108</v>
      </c>
      <c r="E186" s="117" t="s">
        <v>467</v>
      </c>
      <c r="F186" s="117" t="s">
        <v>155</v>
      </c>
      <c r="G186" s="111">
        <v>1105</v>
      </c>
      <c r="H186" s="112"/>
      <c r="I186" s="111">
        <v>1105</v>
      </c>
    </row>
    <row r="187" spans="1:9" ht="22.5">
      <c r="A187" s="116" t="s">
        <v>156</v>
      </c>
      <c r="B187" s="117">
        <v>946</v>
      </c>
      <c r="C187" s="117" t="s">
        <v>67</v>
      </c>
      <c r="D187" s="117" t="s">
        <v>108</v>
      </c>
      <c r="E187" s="117" t="s">
        <v>467</v>
      </c>
      <c r="F187" s="117" t="s">
        <v>157</v>
      </c>
      <c r="G187" s="111">
        <v>1105</v>
      </c>
      <c r="H187" s="112"/>
      <c r="I187" s="111">
        <v>1105</v>
      </c>
    </row>
    <row r="188" spans="1:9" ht="22.5">
      <c r="A188" s="116" t="s">
        <v>209</v>
      </c>
      <c r="B188" s="117">
        <v>946</v>
      </c>
      <c r="C188" s="117" t="s">
        <v>67</v>
      </c>
      <c r="D188" s="117" t="s">
        <v>108</v>
      </c>
      <c r="E188" s="117" t="s">
        <v>467</v>
      </c>
      <c r="F188" s="117" t="s">
        <v>111</v>
      </c>
      <c r="G188" s="111">
        <v>1105</v>
      </c>
      <c r="H188" s="112"/>
      <c r="I188" s="111">
        <v>1105</v>
      </c>
    </row>
    <row r="189" spans="1:9" ht="22.5">
      <c r="A189" s="116" t="s">
        <v>365</v>
      </c>
      <c r="B189" s="117">
        <v>946</v>
      </c>
      <c r="C189" s="117" t="s">
        <v>67</v>
      </c>
      <c r="D189" s="117" t="s">
        <v>108</v>
      </c>
      <c r="E189" s="117" t="s">
        <v>468</v>
      </c>
      <c r="F189" s="117"/>
      <c r="G189" s="111">
        <f>G190+G193</f>
        <v>407</v>
      </c>
      <c r="H189" s="112">
        <f>I189-G189</f>
        <v>0</v>
      </c>
      <c r="I189" s="111">
        <f>I190+I193</f>
        <v>407</v>
      </c>
    </row>
    <row r="190" spans="1:9" ht="56.25">
      <c r="A190" s="116" t="s">
        <v>110</v>
      </c>
      <c r="B190" s="117">
        <v>946</v>
      </c>
      <c r="C190" s="117" t="s">
        <v>67</v>
      </c>
      <c r="D190" s="117" t="s">
        <v>108</v>
      </c>
      <c r="E190" s="117" t="s">
        <v>468</v>
      </c>
      <c r="F190" s="117">
        <v>100</v>
      </c>
      <c r="G190" s="111">
        <v>326</v>
      </c>
      <c r="H190" s="112">
        <f>I190-G190</f>
        <v>0</v>
      </c>
      <c r="I190" s="111">
        <v>326</v>
      </c>
    </row>
    <row r="191" spans="1:9" ht="22.5">
      <c r="A191" s="116" t="s">
        <v>364</v>
      </c>
      <c r="B191" s="117">
        <v>946</v>
      </c>
      <c r="C191" s="117" t="s">
        <v>67</v>
      </c>
      <c r="D191" s="117" t="s">
        <v>108</v>
      </c>
      <c r="E191" s="117" t="s">
        <v>468</v>
      </c>
      <c r="F191" s="117">
        <v>110</v>
      </c>
      <c r="G191" s="111">
        <v>326</v>
      </c>
      <c r="H191" s="115"/>
      <c r="I191" s="111">
        <v>326</v>
      </c>
    </row>
    <row r="192" spans="1:9" ht="22.5">
      <c r="A192" s="116" t="s">
        <v>209</v>
      </c>
      <c r="B192" s="117">
        <v>946</v>
      </c>
      <c r="C192" s="117" t="s">
        <v>67</v>
      </c>
      <c r="D192" s="117" t="s">
        <v>108</v>
      </c>
      <c r="E192" s="117" t="s">
        <v>468</v>
      </c>
      <c r="F192" s="117">
        <v>111</v>
      </c>
      <c r="G192" s="111">
        <v>326</v>
      </c>
      <c r="H192" s="115"/>
      <c r="I192" s="111">
        <v>326</v>
      </c>
    </row>
    <row r="193" spans="1:9" ht="22.5">
      <c r="A193" s="116" t="s">
        <v>149</v>
      </c>
      <c r="B193" s="117">
        <v>946</v>
      </c>
      <c r="C193" s="117" t="s">
        <v>67</v>
      </c>
      <c r="D193" s="117" t="s">
        <v>108</v>
      </c>
      <c r="E193" s="117" t="s">
        <v>468</v>
      </c>
      <c r="F193" s="117">
        <v>200</v>
      </c>
      <c r="G193" s="111">
        <v>81</v>
      </c>
      <c r="H193" s="111"/>
      <c r="I193" s="111">
        <v>81</v>
      </c>
    </row>
    <row r="194" spans="1:9" ht="22.5">
      <c r="A194" s="116" t="s">
        <v>210</v>
      </c>
      <c r="B194" s="117">
        <v>946</v>
      </c>
      <c r="C194" s="117" t="s">
        <v>67</v>
      </c>
      <c r="D194" s="117" t="s">
        <v>108</v>
      </c>
      <c r="E194" s="117" t="s">
        <v>468</v>
      </c>
      <c r="F194" s="117">
        <v>240</v>
      </c>
      <c r="G194" s="111">
        <v>81</v>
      </c>
      <c r="H194" s="111"/>
      <c r="I194" s="111">
        <v>81</v>
      </c>
    </row>
    <row r="195" spans="1:9" ht="22.5">
      <c r="A195" s="116" t="s">
        <v>212</v>
      </c>
      <c r="B195" s="117">
        <v>946</v>
      </c>
      <c r="C195" s="117" t="s">
        <v>67</v>
      </c>
      <c r="D195" s="117" t="s">
        <v>108</v>
      </c>
      <c r="E195" s="117" t="s">
        <v>468</v>
      </c>
      <c r="F195" s="117">
        <v>244</v>
      </c>
      <c r="G195" s="111">
        <v>81</v>
      </c>
      <c r="H195" s="111"/>
      <c r="I195" s="111">
        <v>81</v>
      </c>
    </row>
    <row r="196" spans="1:9" ht="22.5">
      <c r="A196" s="116" t="s">
        <v>366</v>
      </c>
      <c r="B196" s="117">
        <v>946</v>
      </c>
      <c r="C196" s="117" t="s">
        <v>67</v>
      </c>
      <c r="D196" s="117" t="s">
        <v>108</v>
      </c>
      <c r="E196" s="117" t="s">
        <v>469</v>
      </c>
      <c r="F196" s="117" t="s">
        <v>51</v>
      </c>
      <c r="G196" s="111">
        <v>20</v>
      </c>
      <c r="H196" s="115"/>
      <c r="I196" s="111">
        <v>20</v>
      </c>
    </row>
    <row r="197" spans="1:9" ht="22.5">
      <c r="A197" s="116" t="s">
        <v>149</v>
      </c>
      <c r="B197" s="117">
        <v>946</v>
      </c>
      <c r="C197" s="117" t="s">
        <v>67</v>
      </c>
      <c r="D197" s="117" t="s">
        <v>108</v>
      </c>
      <c r="E197" s="117" t="s">
        <v>469</v>
      </c>
      <c r="F197" s="117" t="s">
        <v>150</v>
      </c>
      <c r="G197" s="111">
        <v>20</v>
      </c>
      <c r="H197" s="111"/>
      <c r="I197" s="111">
        <v>20</v>
      </c>
    </row>
    <row r="198" spans="1:9" ht="22.5">
      <c r="A198" s="116" t="s">
        <v>210</v>
      </c>
      <c r="B198" s="117">
        <v>946</v>
      </c>
      <c r="C198" s="117" t="s">
        <v>67</v>
      </c>
      <c r="D198" s="117" t="s">
        <v>108</v>
      </c>
      <c r="E198" s="117" t="s">
        <v>469</v>
      </c>
      <c r="F198" s="117" t="s">
        <v>151</v>
      </c>
      <c r="G198" s="111">
        <v>20</v>
      </c>
      <c r="H198" s="112"/>
      <c r="I198" s="111">
        <v>20</v>
      </c>
    </row>
    <row r="199" spans="1:9" ht="22.5">
      <c r="A199" s="116" t="s">
        <v>212</v>
      </c>
      <c r="B199" s="117">
        <v>946</v>
      </c>
      <c r="C199" s="117" t="s">
        <v>67</v>
      </c>
      <c r="D199" s="117" t="s">
        <v>108</v>
      </c>
      <c r="E199" s="117" t="s">
        <v>469</v>
      </c>
      <c r="F199" s="117" t="s">
        <v>31</v>
      </c>
      <c r="G199" s="111">
        <v>20</v>
      </c>
      <c r="H199" s="112"/>
      <c r="I199" s="111">
        <v>20</v>
      </c>
    </row>
    <row r="200" spans="1:9" ht="22.5">
      <c r="A200" s="116" t="s">
        <v>367</v>
      </c>
      <c r="B200" s="117">
        <v>946</v>
      </c>
      <c r="C200" s="117" t="s">
        <v>67</v>
      </c>
      <c r="D200" s="117" t="s">
        <v>108</v>
      </c>
      <c r="E200" s="117" t="s">
        <v>470</v>
      </c>
      <c r="F200" s="117" t="s">
        <v>51</v>
      </c>
      <c r="G200" s="111">
        <v>60</v>
      </c>
      <c r="H200" s="112"/>
      <c r="I200" s="111">
        <v>60</v>
      </c>
    </row>
    <row r="201" spans="1:9" ht="22.5">
      <c r="A201" s="116" t="s">
        <v>149</v>
      </c>
      <c r="B201" s="117">
        <v>946</v>
      </c>
      <c r="C201" s="117" t="s">
        <v>67</v>
      </c>
      <c r="D201" s="117" t="s">
        <v>108</v>
      </c>
      <c r="E201" s="117" t="s">
        <v>470</v>
      </c>
      <c r="F201" s="117" t="s">
        <v>150</v>
      </c>
      <c r="G201" s="111">
        <v>60</v>
      </c>
      <c r="H201" s="112"/>
      <c r="I201" s="111">
        <v>60</v>
      </c>
    </row>
    <row r="202" spans="1:9" ht="22.5">
      <c r="A202" s="116" t="s">
        <v>210</v>
      </c>
      <c r="B202" s="117">
        <v>946</v>
      </c>
      <c r="C202" s="117" t="s">
        <v>67</v>
      </c>
      <c r="D202" s="117" t="s">
        <v>108</v>
      </c>
      <c r="E202" s="117" t="s">
        <v>470</v>
      </c>
      <c r="F202" s="117" t="s">
        <v>151</v>
      </c>
      <c r="G202" s="111">
        <v>60</v>
      </c>
      <c r="H202" s="122"/>
      <c r="I202" s="111">
        <v>60</v>
      </c>
    </row>
    <row r="203" spans="1:9" ht="15.75" customHeight="1">
      <c r="A203" s="116" t="s">
        <v>212</v>
      </c>
      <c r="B203" s="117">
        <v>946</v>
      </c>
      <c r="C203" s="117" t="s">
        <v>67</v>
      </c>
      <c r="D203" s="117" t="s">
        <v>108</v>
      </c>
      <c r="E203" s="117" t="s">
        <v>470</v>
      </c>
      <c r="F203" s="117" t="s">
        <v>31</v>
      </c>
      <c r="G203" s="111">
        <v>60</v>
      </c>
      <c r="H203" s="124"/>
      <c r="I203" s="111">
        <v>60</v>
      </c>
    </row>
    <row r="204" spans="1:11" ht="56.25">
      <c r="A204" s="116" t="s">
        <v>145</v>
      </c>
      <c r="B204" s="117">
        <v>946</v>
      </c>
      <c r="C204" s="117" t="s">
        <v>67</v>
      </c>
      <c r="D204" s="117" t="s">
        <v>108</v>
      </c>
      <c r="E204" s="117"/>
      <c r="F204" s="117" t="s">
        <v>51</v>
      </c>
      <c r="G204" s="111">
        <f>G205+G208</f>
        <v>3656.5</v>
      </c>
      <c r="H204" s="112">
        <f>I204-G204</f>
        <v>0</v>
      </c>
      <c r="I204" s="111">
        <f>I205+I208</f>
        <v>3656.5</v>
      </c>
      <c r="K204" s="123"/>
    </row>
    <row r="205" spans="1:9" ht="56.25">
      <c r="A205" s="116" t="s">
        <v>110</v>
      </c>
      <c r="B205" s="117">
        <v>946</v>
      </c>
      <c r="C205" s="117" t="s">
        <v>67</v>
      </c>
      <c r="D205" s="117" t="s">
        <v>108</v>
      </c>
      <c r="E205" s="117" t="s">
        <v>471</v>
      </c>
      <c r="F205" s="117">
        <v>100</v>
      </c>
      <c r="G205" s="111">
        <v>3606</v>
      </c>
      <c r="H205" s="112">
        <f aca="true" t="shared" si="4" ref="H205:H211">I205-G205</f>
        <v>0.5</v>
      </c>
      <c r="I205" s="111">
        <v>3606.5</v>
      </c>
    </row>
    <row r="206" spans="1:9" ht="22.5">
      <c r="A206" s="116" t="s">
        <v>364</v>
      </c>
      <c r="B206" s="117">
        <v>946</v>
      </c>
      <c r="C206" s="117" t="s">
        <v>67</v>
      </c>
      <c r="D206" s="117" t="s">
        <v>108</v>
      </c>
      <c r="E206" s="117" t="s">
        <v>471</v>
      </c>
      <c r="F206" s="117">
        <v>110</v>
      </c>
      <c r="G206" s="111">
        <v>3606</v>
      </c>
      <c r="H206" s="112">
        <f t="shared" si="4"/>
        <v>0.5</v>
      </c>
      <c r="I206" s="111">
        <v>3606.5</v>
      </c>
    </row>
    <row r="207" spans="1:9" ht="22.5">
      <c r="A207" s="116" t="s">
        <v>209</v>
      </c>
      <c r="B207" s="117">
        <v>946</v>
      </c>
      <c r="C207" s="117" t="s">
        <v>67</v>
      </c>
      <c r="D207" s="117" t="s">
        <v>108</v>
      </c>
      <c r="E207" s="117" t="s">
        <v>471</v>
      </c>
      <c r="F207" s="117">
        <v>111</v>
      </c>
      <c r="G207" s="111">
        <v>3606</v>
      </c>
      <c r="H207" s="112">
        <f t="shared" si="4"/>
        <v>0.5</v>
      </c>
      <c r="I207" s="111">
        <v>3606.5</v>
      </c>
    </row>
    <row r="208" spans="1:9" ht="22.5">
      <c r="A208" s="116" t="s">
        <v>149</v>
      </c>
      <c r="B208" s="117">
        <v>946</v>
      </c>
      <c r="C208" s="117" t="s">
        <v>67</v>
      </c>
      <c r="D208" s="117" t="s">
        <v>108</v>
      </c>
      <c r="E208" s="117" t="s">
        <v>471</v>
      </c>
      <c r="F208" s="117">
        <v>200</v>
      </c>
      <c r="G208" s="111">
        <v>50.5</v>
      </c>
      <c r="H208" s="112">
        <f t="shared" si="4"/>
        <v>-0.5</v>
      </c>
      <c r="I208" s="111">
        <f>I209</f>
        <v>50</v>
      </c>
    </row>
    <row r="209" spans="1:9" ht="22.5">
      <c r="A209" s="116" t="s">
        <v>210</v>
      </c>
      <c r="B209" s="117">
        <v>946</v>
      </c>
      <c r="C209" s="117" t="s">
        <v>67</v>
      </c>
      <c r="D209" s="117" t="s">
        <v>108</v>
      </c>
      <c r="E209" s="117" t="s">
        <v>471</v>
      </c>
      <c r="F209" s="117">
        <v>240</v>
      </c>
      <c r="G209" s="111">
        <v>50.5</v>
      </c>
      <c r="H209" s="112">
        <f t="shared" si="4"/>
        <v>-0.5</v>
      </c>
      <c r="I209" s="111">
        <f>I210+I211</f>
        <v>50</v>
      </c>
    </row>
    <row r="210" spans="1:9" ht="22.5">
      <c r="A210" s="116" t="s">
        <v>211</v>
      </c>
      <c r="B210" s="117">
        <v>946</v>
      </c>
      <c r="C210" s="117" t="s">
        <v>67</v>
      </c>
      <c r="D210" s="117" t="s">
        <v>108</v>
      </c>
      <c r="E210" s="117" t="s">
        <v>471</v>
      </c>
      <c r="F210" s="117">
        <v>242</v>
      </c>
      <c r="G210" s="111"/>
      <c r="H210" s="112">
        <f t="shared" si="4"/>
        <v>0</v>
      </c>
      <c r="I210" s="111"/>
    </row>
    <row r="211" spans="1:9" ht="22.5">
      <c r="A211" s="116" t="s">
        <v>212</v>
      </c>
      <c r="B211" s="117">
        <v>946</v>
      </c>
      <c r="C211" s="117" t="s">
        <v>67</v>
      </c>
      <c r="D211" s="117" t="s">
        <v>108</v>
      </c>
      <c r="E211" s="117" t="s">
        <v>471</v>
      </c>
      <c r="F211" s="117">
        <v>244</v>
      </c>
      <c r="G211" s="111">
        <v>50.5</v>
      </c>
      <c r="H211" s="112">
        <f t="shared" si="4"/>
        <v>-0.5</v>
      </c>
      <c r="I211" s="111">
        <v>50</v>
      </c>
    </row>
    <row r="212" spans="1:9" ht="12.75">
      <c r="A212" s="113" t="s">
        <v>497</v>
      </c>
      <c r="B212" s="114">
        <v>946</v>
      </c>
      <c r="C212" s="114" t="s">
        <v>108</v>
      </c>
      <c r="D212" s="114"/>
      <c r="E212" s="114"/>
      <c r="F212" s="114"/>
      <c r="G212" s="115">
        <v>100</v>
      </c>
      <c r="H212" s="112"/>
      <c r="I212" s="115">
        <v>100</v>
      </c>
    </row>
    <row r="213" spans="1:9" ht="22.5">
      <c r="A213" s="116" t="s">
        <v>498</v>
      </c>
      <c r="B213" s="117">
        <v>946</v>
      </c>
      <c r="C213" s="117" t="s">
        <v>108</v>
      </c>
      <c r="D213" s="117" t="s">
        <v>52</v>
      </c>
      <c r="E213" s="117"/>
      <c r="F213" s="117"/>
      <c r="G213" s="111">
        <v>100</v>
      </c>
      <c r="H213" s="112"/>
      <c r="I213" s="111">
        <v>100</v>
      </c>
    </row>
    <row r="214" spans="1:9" ht="22.5">
      <c r="A214" s="116" t="s">
        <v>149</v>
      </c>
      <c r="B214" s="117">
        <v>946</v>
      </c>
      <c r="C214" s="117" t="s">
        <v>108</v>
      </c>
      <c r="D214" s="117" t="s">
        <v>52</v>
      </c>
      <c r="E214" s="117" t="s">
        <v>429</v>
      </c>
      <c r="F214" s="117">
        <v>200</v>
      </c>
      <c r="G214" s="111">
        <v>100</v>
      </c>
      <c r="H214" s="112"/>
      <c r="I214" s="111">
        <v>100</v>
      </c>
    </row>
    <row r="215" spans="1:9" ht="22.5">
      <c r="A215" s="116" t="s">
        <v>210</v>
      </c>
      <c r="B215" s="117">
        <v>946</v>
      </c>
      <c r="C215" s="117" t="s">
        <v>108</v>
      </c>
      <c r="D215" s="117" t="s">
        <v>52</v>
      </c>
      <c r="E215" s="117" t="s">
        <v>429</v>
      </c>
      <c r="F215" s="117">
        <v>240</v>
      </c>
      <c r="G215" s="111">
        <v>100</v>
      </c>
      <c r="H215" s="112"/>
      <c r="I215" s="111">
        <v>100</v>
      </c>
    </row>
    <row r="216" spans="1:9" ht="22.5">
      <c r="A216" s="116" t="s">
        <v>212</v>
      </c>
      <c r="B216" s="117">
        <v>946</v>
      </c>
      <c r="C216" s="117" t="s">
        <v>108</v>
      </c>
      <c r="D216" s="117" t="s">
        <v>52</v>
      </c>
      <c r="E216" s="117" t="s">
        <v>429</v>
      </c>
      <c r="F216" s="117">
        <v>244</v>
      </c>
      <c r="G216" s="111">
        <v>100</v>
      </c>
      <c r="H216" s="112"/>
      <c r="I216" s="111">
        <v>100</v>
      </c>
    </row>
    <row r="217" spans="1:9" ht="12.75">
      <c r="A217" s="113" t="s">
        <v>256</v>
      </c>
      <c r="B217" s="114">
        <v>946</v>
      </c>
      <c r="C217" s="114">
        <v>11</v>
      </c>
      <c r="D217" s="114"/>
      <c r="E217" s="114"/>
      <c r="F217" s="114"/>
      <c r="G217" s="115">
        <v>575</v>
      </c>
      <c r="H217" s="112"/>
      <c r="I217" s="115">
        <v>575</v>
      </c>
    </row>
    <row r="218" spans="1:9" ht="21">
      <c r="A218" s="113" t="s">
        <v>289</v>
      </c>
      <c r="B218" s="117">
        <v>946</v>
      </c>
      <c r="C218" s="114" t="s">
        <v>96</v>
      </c>
      <c r="D218" s="114" t="s">
        <v>52</v>
      </c>
      <c r="E218" s="114" t="s">
        <v>430</v>
      </c>
      <c r="F218" s="114" t="s">
        <v>51</v>
      </c>
      <c r="G218" s="115">
        <v>575</v>
      </c>
      <c r="H218" s="112"/>
      <c r="I218" s="115">
        <v>575</v>
      </c>
    </row>
    <row r="219" spans="1:9" ht="22.5">
      <c r="A219" s="116" t="s">
        <v>149</v>
      </c>
      <c r="B219" s="117">
        <v>946</v>
      </c>
      <c r="C219" s="117" t="s">
        <v>96</v>
      </c>
      <c r="D219" s="117" t="s">
        <v>52</v>
      </c>
      <c r="E219" s="117" t="s">
        <v>430</v>
      </c>
      <c r="F219" s="117" t="s">
        <v>150</v>
      </c>
      <c r="G219" s="111">
        <v>575</v>
      </c>
      <c r="H219" s="124"/>
      <c r="I219" s="111">
        <v>575</v>
      </c>
    </row>
    <row r="220" spans="1:9" ht="22.5">
      <c r="A220" s="116" t="s">
        <v>210</v>
      </c>
      <c r="B220" s="117">
        <v>946</v>
      </c>
      <c r="C220" s="117" t="s">
        <v>96</v>
      </c>
      <c r="D220" s="117" t="s">
        <v>52</v>
      </c>
      <c r="E220" s="117" t="s">
        <v>430</v>
      </c>
      <c r="F220" s="117" t="s">
        <v>151</v>
      </c>
      <c r="G220" s="111">
        <v>575</v>
      </c>
      <c r="H220" s="125"/>
      <c r="I220" s="111">
        <v>575</v>
      </c>
    </row>
    <row r="221" spans="1:9" ht="22.5">
      <c r="A221" s="116" t="s">
        <v>212</v>
      </c>
      <c r="B221" s="117">
        <v>946</v>
      </c>
      <c r="C221" s="117" t="s">
        <v>96</v>
      </c>
      <c r="D221" s="117" t="s">
        <v>52</v>
      </c>
      <c r="E221" s="117" t="s">
        <v>430</v>
      </c>
      <c r="F221" s="117" t="s">
        <v>31</v>
      </c>
      <c r="G221" s="111">
        <v>575</v>
      </c>
      <c r="H221" s="125"/>
      <c r="I221" s="111">
        <v>575</v>
      </c>
    </row>
    <row r="222" spans="1:9" ht="12.75">
      <c r="A222" s="113" t="s">
        <v>257</v>
      </c>
      <c r="B222" s="114">
        <v>945</v>
      </c>
      <c r="C222" s="110" t="s">
        <v>90</v>
      </c>
      <c r="D222" s="110" t="s">
        <v>49</v>
      </c>
      <c r="E222" s="110" t="s">
        <v>50</v>
      </c>
      <c r="F222" s="110" t="s">
        <v>51</v>
      </c>
      <c r="G222" s="115">
        <f>G227</f>
        <v>340</v>
      </c>
      <c r="H222" s="125"/>
      <c r="I222" s="115">
        <f>I227</f>
        <v>340</v>
      </c>
    </row>
    <row r="223" spans="1:9" ht="22.5">
      <c r="A223" s="116" t="s">
        <v>70</v>
      </c>
      <c r="B223" s="117">
        <v>946</v>
      </c>
      <c r="C223" s="110" t="s">
        <v>90</v>
      </c>
      <c r="D223" s="110" t="s">
        <v>66</v>
      </c>
      <c r="E223" s="117" t="s">
        <v>499</v>
      </c>
      <c r="F223" s="110" t="s">
        <v>51</v>
      </c>
      <c r="G223" s="111">
        <v>340</v>
      </c>
      <c r="H223" s="125"/>
      <c r="I223" s="111">
        <v>340</v>
      </c>
    </row>
    <row r="224" spans="1:9" ht="22.5">
      <c r="A224" s="116" t="s">
        <v>258</v>
      </c>
      <c r="B224" s="117">
        <v>946</v>
      </c>
      <c r="C224" s="117" t="s">
        <v>90</v>
      </c>
      <c r="D224" s="117" t="s">
        <v>66</v>
      </c>
      <c r="E224" s="117" t="s">
        <v>499</v>
      </c>
      <c r="F224" s="117" t="s">
        <v>51</v>
      </c>
      <c r="G224" s="111">
        <v>340</v>
      </c>
      <c r="H224" s="115"/>
      <c r="I224" s="111">
        <v>340</v>
      </c>
    </row>
    <row r="225" spans="1:9" ht="22.5">
      <c r="A225" s="116" t="s">
        <v>149</v>
      </c>
      <c r="B225" s="117">
        <v>946</v>
      </c>
      <c r="C225" s="117" t="s">
        <v>90</v>
      </c>
      <c r="D225" s="117" t="s">
        <v>66</v>
      </c>
      <c r="E225" s="117" t="s">
        <v>499</v>
      </c>
      <c r="F225" s="117" t="s">
        <v>150</v>
      </c>
      <c r="G225" s="111">
        <v>340</v>
      </c>
      <c r="H225" s="111"/>
      <c r="I225" s="111">
        <v>340</v>
      </c>
    </row>
    <row r="226" spans="1:9" ht="22.5">
      <c r="A226" s="116" t="s">
        <v>210</v>
      </c>
      <c r="B226" s="117">
        <v>946</v>
      </c>
      <c r="C226" s="117" t="s">
        <v>90</v>
      </c>
      <c r="D226" s="117" t="s">
        <v>66</v>
      </c>
      <c r="E226" s="117" t="s">
        <v>499</v>
      </c>
      <c r="F226" s="117" t="s">
        <v>151</v>
      </c>
      <c r="G226" s="111">
        <v>340</v>
      </c>
      <c r="H226" s="112"/>
      <c r="I226" s="111">
        <v>340</v>
      </c>
    </row>
    <row r="227" spans="1:9" ht="22.5">
      <c r="A227" s="116" t="s">
        <v>212</v>
      </c>
      <c r="B227" s="117">
        <v>946</v>
      </c>
      <c r="C227" s="117" t="s">
        <v>90</v>
      </c>
      <c r="D227" s="117" t="s">
        <v>66</v>
      </c>
      <c r="E227" s="117" t="s">
        <v>499</v>
      </c>
      <c r="F227" s="117" t="s">
        <v>31</v>
      </c>
      <c r="G227" s="111">
        <v>340</v>
      </c>
      <c r="H227" s="112"/>
      <c r="I227" s="111">
        <v>340</v>
      </c>
    </row>
    <row r="228" spans="1:9" ht="42.75">
      <c r="A228" s="218" t="s">
        <v>189</v>
      </c>
      <c r="B228" s="219">
        <v>945</v>
      </c>
      <c r="C228" s="219" t="s">
        <v>49</v>
      </c>
      <c r="D228" s="219" t="s">
        <v>49</v>
      </c>
      <c r="E228" s="219" t="s">
        <v>50</v>
      </c>
      <c r="F228" s="219" t="s">
        <v>51</v>
      </c>
      <c r="G228" s="220">
        <f>G229+G251+G256+G281+G294+G299</f>
        <v>274437.1</v>
      </c>
      <c r="H228" s="222">
        <f>H229+H251+H256+H281+H294+H299</f>
        <v>6082.499999999984</v>
      </c>
      <c r="I228" s="220">
        <f>I229+I251+I256+I281+I294+I299</f>
        <v>280519.6</v>
      </c>
    </row>
    <row r="229" spans="1:9" ht="12.75">
      <c r="A229" s="113" t="s">
        <v>208</v>
      </c>
      <c r="B229" s="114">
        <v>945</v>
      </c>
      <c r="C229" s="114" t="s">
        <v>52</v>
      </c>
      <c r="D229" s="114" t="s">
        <v>49</v>
      </c>
      <c r="E229" s="114" t="s">
        <v>50</v>
      </c>
      <c r="F229" s="114" t="s">
        <v>51</v>
      </c>
      <c r="G229" s="115">
        <f>G230+G246</f>
        <v>4219.5</v>
      </c>
      <c r="H229" s="115">
        <f>H230+H246</f>
        <v>0</v>
      </c>
      <c r="I229" s="115">
        <f>I230+I246</f>
        <v>4219.5</v>
      </c>
    </row>
    <row r="230" spans="1:9" ht="33.75">
      <c r="A230" s="116" t="s">
        <v>63</v>
      </c>
      <c r="B230" s="117">
        <v>945</v>
      </c>
      <c r="C230" s="117" t="s">
        <v>52</v>
      </c>
      <c r="D230" s="117" t="s">
        <v>64</v>
      </c>
      <c r="E230" s="117" t="s">
        <v>50</v>
      </c>
      <c r="F230" s="117" t="s">
        <v>51</v>
      </c>
      <c r="G230" s="111">
        <f>G231</f>
        <v>4213.5</v>
      </c>
      <c r="H230" s="109"/>
      <c r="I230" s="111">
        <f>I231</f>
        <v>4213.5</v>
      </c>
    </row>
    <row r="231" spans="1:12" ht="22.5">
      <c r="A231" s="116" t="s">
        <v>354</v>
      </c>
      <c r="B231" s="117">
        <v>945</v>
      </c>
      <c r="C231" s="117" t="s">
        <v>52</v>
      </c>
      <c r="D231" s="117" t="s">
        <v>64</v>
      </c>
      <c r="E231" s="117" t="s">
        <v>446</v>
      </c>
      <c r="F231" s="117" t="s">
        <v>51</v>
      </c>
      <c r="G231" s="111">
        <f>G232+G236</f>
        <v>4213.5</v>
      </c>
      <c r="H231" s="111"/>
      <c r="I231" s="111">
        <f>I232+I236</f>
        <v>4213.5</v>
      </c>
      <c r="L231" s="123"/>
    </row>
    <row r="232" spans="1:9" ht="56.25">
      <c r="A232" s="116" t="s">
        <v>110</v>
      </c>
      <c r="B232" s="117">
        <v>945</v>
      </c>
      <c r="C232" s="117" t="s">
        <v>52</v>
      </c>
      <c r="D232" s="117" t="s">
        <v>64</v>
      </c>
      <c r="E232" s="117" t="s">
        <v>447</v>
      </c>
      <c r="F232" s="117" t="s">
        <v>155</v>
      </c>
      <c r="G232" s="111">
        <f>G233</f>
        <v>3488.4</v>
      </c>
      <c r="H232" s="111"/>
      <c r="I232" s="111">
        <f>I233</f>
        <v>3488.4</v>
      </c>
    </row>
    <row r="233" spans="1:9" ht="22.5">
      <c r="A233" s="116" t="s">
        <v>156</v>
      </c>
      <c r="B233" s="117">
        <v>945</v>
      </c>
      <c r="C233" s="117" t="s">
        <v>52</v>
      </c>
      <c r="D233" s="117" t="s">
        <v>64</v>
      </c>
      <c r="E233" s="117" t="s">
        <v>447</v>
      </c>
      <c r="F233" s="117" t="s">
        <v>157</v>
      </c>
      <c r="G233" s="111">
        <f>G234+G235</f>
        <v>3488.4</v>
      </c>
      <c r="H233" s="111"/>
      <c r="I233" s="111">
        <f>I234+I235</f>
        <v>3488.4</v>
      </c>
    </row>
    <row r="234" spans="1:9" ht="22.5">
      <c r="A234" s="116" t="s">
        <v>209</v>
      </c>
      <c r="B234" s="117">
        <v>945</v>
      </c>
      <c r="C234" s="117" t="s">
        <v>52</v>
      </c>
      <c r="D234" s="117" t="s">
        <v>64</v>
      </c>
      <c r="E234" s="117" t="s">
        <v>447</v>
      </c>
      <c r="F234" s="117" t="s">
        <v>111</v>
      </c>
      <c r="G234" s="111">
        <v>3483.4</v>
      </c>
      <c r="H234" s="111"/>
      <c r="I234" s="111">
        <v>3483.4</v>
      </c>
    </row>
    <row r="235" spans="1:9" ht="22.5">
      <c r="A235" s="116" t="s">
        <v>213</v>
      </c>
      <c r="B235" s="117">
        <v>945</v>
      </c>
      <c r="C235" s="117" t="s">
        <v>52</v>
      </c>
      <c r="D235" s="117" t="s">
        <v>64</v>
      </c>
      <c r="E235" s="117" t="s">
        <v>447</v>
      </c>
      <c r="F235" s="117" t="s">
        <v>30</v>
      </c>
      <c r="G235" s="111">
        <v>5</v>
      </c>
      <c r="H235" s="111"/>
      <c r="I235" s="111">
        <v>5</v>
      </c>
    </row>
    <row r="236" spans="1:9" ht="40.5" customHeight="1">
      <c r="A236" s="116" t="s">
        <v>355</v>
      </c>
      <c r="B236" s="117">
        <v>945</v>
      </c>
      <c r="C236" s="117" t="s">
        <v>52</v>
      </c>
      <c r="D236" s="117" t="s">
        <v>64</v>
      </c>
      <c r="E236" s="117" t="s">
        <v>448</v>
      </c>
      <c r="F236" s="117"/>
      <c r="G236" s="111">
        <f>G237+G241</f>
        <v>725.0999999999999</v>
      </c>
      <c r="H236" s="111"/>
      <c r="I236" s="111">
        <f>I237+I241</f>
        <v>725.0999999999999</v>
      </c>
    </row>
    <row r="237" spans="1:9" ht="22.5">
      <c r="A237" s="116" t="s">
        <v>149</v>
      </c>
      <c r="B237" s="117">
        <v>945</v>
      </c>
      <c r="C237" s="117" t="s">
        <v>52</v>
      </c>
      <c r="D237" s="117" t="s">
        <v>64</v>
      </c>
      <c r="E237" s="117" t="s">
        <v>448</v>
      </c>
      <c r="F237" s="117" t="s">
        <v>150</v>
      </c>
      <c r="G237" s="111">
        <f>G238</f>
        <v>713.8</v>
      </c>
      <c r="H237" s="111">
        <f>I237-G237</f>
        <v>0</v>
      </c>
      <c r="I237" s="111">
        <f>I238</f>
        <v>713.8</v>
      </c>
    </row>
    <row r="238" spans="1:12" ht="22.5">
      <c r="A238" s="116" t="s">
        <v>210</v>
      </c>
      <c r="B238" s="117">
        <v>945</v>
      </c>
      <c r="C238" s="117" t="s">
        <v>52</v>
      </c>
      <c r="D238" s="117" t="s">
        <v>64</v>
      </c>
      <c r="E238" s="117" t="s">
        <v>448</v>
      </c>
      <c r="F238" s="117" t="s">
        <v>151</v>
      </c>
      <c r="G238" s="111">
        <f>G239+G240</f>
        <v>713.8</v>
      </c>
      <c r="H238" s="111">
        <f>I238-G238</f>
        <v>0</v>
      </c>
      <c r="I238" s="111">
        <f>I239+I240</f>
        <v>713.8</v>
      </c>
      <c r="L238" s="123"/>
    </row>
    <row r="239" spans="1:9" ht="22.5">
      <c r="A239" s="116" t="s">
        <v>211</v>
      </c>
      <c r="B239" s="117">
        <v>945</v>
      </c>
      <c r="C239" s="117" t="s">
        <v>52</v>
      </c>
      <c r="D239" s="117" t="s">
        <v>64</v>
      </c>
      <c r="E239" s="117" t="s">
        <v>448</v>
      </c>
      <c r="F239" s="117">
        <v>242</v>
      </c>
      <c r="G239" s="111">
        <v>456.4</v>
      </c>
      <c r="H239" s="111">
        <f>I239-G239</f>
        <v>-23.899999999999977</v>
      </c>
      <c r="I239" s="111">
        <v>432.5</v>
      </c>
    </row>
    <row r="240" spans="1:9" ht="22.5">
      <c r="A240" s="116" t="s">
        <v>212</v>
      </c>
      <c r="B240" s="117">
        <v>945</v>
      </c>
      <c r="C240" s="117" t="s">
        <v>52</v>
      </c>
      <c r="D240" s="117" t="s">
        <v>64</v>
      </c>
      <c r="E240" s="117" t="s">
        <v>448</v>
      </c>
      <c r="F240" s="117" t="s">
        <v>31</v>
      </c>
      <c r="G240" s="111">
        <v>257.4</v>
      </c>
      <c r="H240" s="111">
        <f aca="true" t="shared" si="5" ref="H240:H245">I240-G240</f>
        <v>23.900000000000034</v>
      </c>
      <c r="I240" s="111">
        <v>281.3</v>
      </c>
    </row>
    <row r="241" spans="1:9" ht="22.5">
      <c r="A241" s="116" t="s">
        <v>158</v>
      </c>
      <c r="B241" s="117">
        <v>945</v>
      </c>
      <c r="C241" s="117" t="s">
        <v>52</v>
      </c>
      <c r="D241" s="117" t="s">
        <v>64</v>
      </c>
      <c r="E241" s="117" t="s">
        <v>448</v>
      </c>
      <c r="F241" s="117" t="s">
        <v>159</v>
      </c>
      <c r="G241" s="111">
        <f>G242</f>
        <v>11.3</v>
      </c>
      <c r="H241" s="111">
        <f t="shared" si="5"/>
        <v>0</v>
      </c>
      <c r="I241" s="111">
        <f>I242</f>
        <v>11.3</v>
      </c>
    </row>
    <row r="242" spans="1:9" ht="39.75" customHeight="1">
      <c r="A242" s="116" t="s">
        <v>214</v>
      </c>
      <c r="B242" s="117">
        <v>945</v>
      </c>
      <c r="C242" s="117" t="s">
        <v>52</v>
      </c>
      <c r="D242" s="117" t="s">
        <v>64</v>
      </c>
      <c r="E242" s="117" t="s">
        <v>448</v>
      </c>
      <c r="F242" s="117" t="s">
        <v>160</v>
      </c>
      <c r="G242" s="111">
        <f>G243+G244</f>
        <v>11.3</v>
      </c>
      <c r="H242" s="111">
        <f t="shared" si="5"/>
        <v>0</v>
      </c>
      <c r="I242" s="111">
        <f>I243+I244+I245</f>
        <v>11.3</v>
      </c>
    </row>
    <row r="243" spans="1:9" ht="22.5">
      <c r="A243" s="116" t="s">
        <v>84</v>
      </c>
      <c r="B243" s="117">
        <v>945</v>
      </c>
      <c r="C243" s="117" t="s">
        <v>52</v>
      </c>
      <c r="D243" s="117" t="s">
        <v>64</v>
      </c>
      <c r="E243" s="117" t="s">
        <v>448</v>
      </c>
      <c r="F243" s="117" t="s">
        <v>32</v>
      </c>
      <c r="G243" s="111">
        <v>8.8</v>
      </c>
      <c r="H243" s="111">
        <f t="shared" si="5"/>
        <v>0</v>
      </c>
      <c r="I243" s="111">
        <v>8.8</v>
      </c>
    </row>
    <row r="244" spans="1:9" ht="22.5">
      <c r="A244" s="116" t="s">
        <v>33</v>
      </c>
      <c r="B244" s="117">
        <v>945</v>
      </c>
      <c r="C244" s="117" t="s">
        <v>52</v>
      </c>
      <c r="D244" s="117" t="s">
        <v>64</v>
      </c>
      <c r="E244" s="117" t="s">
        <v>448</v>
      </c>
      <c r="F244" s="117" t="s">
        <v>34</v>
      </c>
      <c r="G244" s="111">
        <v>2.5</v>
      </c>
      <c r="H244" s="111">
        <f t="shared" si="5"/>
        <v>-0.20000000000000018</v>
      </c>
      <c r="I244" s="111">
        <v>2.3</v>
      </c>
    </row>
    <row r="245" spans="1:9" ht="22.5">
      <c r="A245" s="116" t="s">
        <v>493</v>
      </c>
      <c r="B245" s="117">
        <v>945</v>
      </c>
      <c r="C245" s="117" t="s">
        <v>52</v>
      </c>
      <c r="D245" s="117" t="s">
        <v>64</v>
      </c>
      <c r="E245" s="117" t="s">
        <v>448</v>
      </c>
      <c r="F245" s="117" t="s">
        <v>34</v>
      </c>
      <c r="G245" s="111"/>
      <c r="H245" s="111">
        <f t="shared" si="5"/>
        <v>0.2</v>
      </c>
      <c r="I245" s="111">
        <v>0.2</v>
      </c>
    </row>
    <row r="246" spans="1:9" ht="12.75">
      <c r="A246" s="113" t="s">
        <v>85</v>
      </c>
      <c r="B246" s="117">
        <v>945</v>
      </c>
      <c r="C246" s="114" t="s">
        <v>52</v>
      </c>
      <c r="D246" s="114">
        <v>13</v>
      </c>
      <c r="E246" s="114"/>
      <c r="F246" s="114"/>
      <c r="G246" s="115">
        <v>6</v>
      </c>
      <c r="H246" s="112"/>
      <c r="I246" s="115">
        <v>6</v>
      </c>
    </row>
    <row r="247" spans="1:9" ht="15" customHeight="1">
      <c r="A247" s="116" t="s">
        <v>218</v>
      </c>
      <c r="B247" s="117">
        <v>945</v>
      </c>
      <c r="C247" s="117" t="s">
        <v>52</v>
      </c>
      <c r="D247" s="117">
        <v>13</v>
      </c>
      <c r="E247" s="117" t="s">
        <v>451</v>
      </c>
      <c r="F247" s="114"/>
      <c r="G247" s="111">
        <v>6</v>
      </c>
      <c r="H247" s="112"/>
      <c r="I247" s="111">
        <v>6</v>
      </c>
    </row>
    <row r="248" spans="1:12" ht="37.5" customHeight="1">
      <c r="A248" s="116" t="s">
        <v>219</v>
      </c>
      <c r="B248" s="117">
        <v>945</v>
      </c>
      <c r="C248" s="117" t="s">
        <v>52</v>
      </c>
      <c r="D248" s="117">
        <v>13</v>
      </c>
      <c r="E248" s="117" t="s">
        <v>451</v>
      </c>
      <c r="F248" s="114"/>
      <c r="G248" s="111">
        <v>6</v>
      </c>
      <c r="H248" s="112"/>
      <c r="I248" s="111">
        <v>6</v>
      </c>
      <c r="L248" s="123"/>
    </row>
    <row r="249" spans="1:9" ht="22.5">
      <c r="A249" s="116" t="s">
        <v>220</v>
      </c>
      <c r="B249" s="117">
        <v>945</v>
      </c>
      <c r="C249" s="117" t="s">
        <v>52</v>
      </c>
      <c r="D249" s="117">
        <v>13</v>
      </c>
      <c r="E249" s="117" t="s">
        <v>451</v>
      </c>
      <c r="F249" s="117">
        <v>530</v>
      </c>
      <c r="G249" s="111">
        <v>6</v>
      </c>
      <c r="H249" s="111"/>
      <c r="I249" s="111">
        <v>6</v>
      </c>
    </row>
    <row r="250" spans="1:9" ht="13.5" customHeight="1">
      <c r="A250" s="116" t="s">
        <v>221</v>
      </c>
      <c r="B250" s="117">
        <v>945</v>
      </c>
      <c r="C250" s="117" t="s">
        <v>52</v>
      </c>
      <c r="D250" s="117">
        <v>13</v>
      </c>
      <c r="E250" s="117" t="s">
        <v>451</v>
      </c>
      <c r="F250" s="117">
        <v>530</v>
      </c>
      <c r="G250" s="111">
        <v>6</v>
      </c>
      <c r="H250" s="112"/>
      <c r="I250" s="111">
        <v>6</v>
      </c>
    </row>
    <row r="251" spans="1:9" ht="12.75">
      <c r="A251" s="113" t="s">
        <v>224</v>
      </c>
      <c r="B251" s="114">
        <v>945</v>
      </c>
      <c r="C251" s="114" t="s">
        <v>66</v>
      </c>
      <c r="D251" s="114" t="s">
        <v>49</v>
      </c>
      <c r="E251" s="114" t="s">
        <v>50</v>
      </c>
      <c r="F251" s="114" t="s">
        <v>51</v>
      </c>
      <c r="G251" s="115">
        <f>G255</f>
        <v>432</v>
      </c>
      <c r="H251" s="109">
        <f>H255</f>
        <v>18.69999999999999</v>
      </c>
      <c r="I251" s="109">
        <f>I255</f>
        <v>450.7</v>
      </c>
    </row>
    <row r="252" spans="1:9" ht="12.75">
      <c r="A252" s="116" t="s">
        <v>91</v>
      </c>
      <c r="B252" s="117">
        <v>945</v>
      </c>
      <c r="C252" s="117" t="s">
        <v>66</v>
      </c>
      <c r="D252" s="117" t="s">
        <v>54</v>
      </c>
      <c r="E252" s="117" t="s">
        <v>50</v>
      </c>
      <c r="F252" s="117" t="s">
        <v>51</v>
      </c>
      <c r="G252" s="111">
        <v>432</v>
      </c>
      <c r="H252" s="115">
        <f>I252-G252</f>
        <v>18.69999999999999</v>
      </c>
      <c r="I252" s="109">
        <v>450.7</v>
      </c>
    </row>
    <row r="253" spans="1:9" ht="33.75">
      <c r="A253" s="116" t="s">
        <v>225</v>
      </c>
      <c r="B253" s="117">
        <v>945</v>
      </c>
      <c r="C253" s="117" t="s">
        <v>66</v>
      </c>
      <c r="D253" s="117" t="s">
        <v>54</v>
      </c>
      <c r="E253" s="117" t="s">
        <v>454</v>
      </c>
      <c r="F253" s="117" t="s">
        <v>51</v>
      </c>
      <c r="G253" s="111">
        <v>432</v>
      </c>
      <c r="H253" s="112">
        <f>I253-G253</f>
        <v>18.69999999999999</v>
      </c>
      <c r="I253" s="111">
        <v>450.7</v>
      </c>
    </row>
    <row r="254" spans="1:9" ht="35.25" customHeight="1">
      <c r="A254" s="116" t="s">
        <v>363</v>
      </c>
      <c r="B254" s="117">
        <v>945</v>
      </c>
      <c r="C254" s="117" t="s">
        <v>66</v>
      </c>
      <c r="D254" s="117" t="s">
        <v>54</v>
      </c>
      <c r="E254" s="117" t="s">
        <v>454</v>
      </c>
      <c r="F254" s="117" t="s">
        <v>153</v>
      </c>
      <c r="G254" s="111">
        <v>432</v>
      </c>
      <c r="H254" s="112">
        <f>I254-G254</f>
        <v>18.69999999999999</v>
      </c>
      <c r="I254" s="111">
        <v>450.7</v>
      </c>
    </row>
    <row r="255" spans="1:9" ht="22.5">
      <c r="A255" s="116" t="s">
        <v>39</v>
      </c>
      <c r="B255" s="117">
        <v>945</v>
      </c>
      <c r="C255" s="117" t="s">
        <v>66</v>
      </c>
      <c r="D255" s="117" t="s">
        <v>54</v>
      </c>
      <c r="E255" s="117" t="s">
        <v>454</v>
      </c>
      <c r="F255" s="117" t="s">
        <v>40</v>
      </c>
      <c r="G255" s="111">
        <v>432</v>
      </c>
      <c r="H255" s="112">
        <f>I255-G255</f>
        <v>18.69999999999999</v>
      </c>
      <c r="I255" s="111">
        <v>450.7</v>
      </c>
    </row>
    <row r="256" spans="1:9" ht="12.75">
      <c r="A256" s="113" t="s">
        <v>240</v>
      </c>
      <c r="B256" s="114">
        <v>945</v>
      </c>
      <c r="C256" s="114" t="s">
        <v>67</v>
      </c>
      <c r="D256" s="114" t="s">
        <v>49</v>
      </c>
      <c r="E256" s="114" t="s">
        <v>50</v>
      </c>
      <c r="F256" s="114" t="s">
        <v>51</v>
      </c>
      <c r="G256" s="115">
        <f>G257</f>
        <v>254611.40000000002</v>
      </c>
      <c r="H256" s="115">
        <f>H257</f>
        <v>6063.799999999984</v>
      </c>
      <c r="I256" s="115">
        <f>I257</f>
        <v>260675.2</v>
      </c>
    </row>
    <row r="257" spans="1:9" ht="31.5">
      <c r="A257" s="108" t="s">
        <v>277</v>
      </c>
      <c r="B257" s="117">
        <v>945</v>
      </c>
      <c r="C257" s="110"/>
      <c r="D257" s="110"/>
      <c r="E257" s="110"/>
      <c r="F257" s="110"/>
      <c r="G257" s="109">
        <f>G258+G264+G270+G275</f>
        <v>254611.40000000002</v>
      </c>
      <c r="H257" s="109">
        <f>H258+H264+H270+H275</f>
        <v>6063.799999999984</v>
      </c>
      <c r="I257" s="109">
        <f>I258+I264+I270+I275</f>
        <v>260675.2</v>
      </c>
    </row>
    <row r="258" spans="1:9" ht="22.5">
      <c r="A258" s="116" t="s">
        <v>282</v>
      </c>
      <c r="B258" s="117">
        <v>945</v>
      </c>
      <c r="C258" s="117" t="s">
        <v>67</v>
      </c>
      <c r="D258" s="117" t="s">
        <v>241</v>
      </c>
      <c r="E258" s="117" t="s">
        <v>419</v>
      </c>
      <c r="F258" s="110"/>
      <c r="G258" s="111">
        <f>G259</f>
        <v>70579.3</v>
      </c>
      <c r="H258" s="111">
        <f>H259</f>
        <v>4166.799999999996</v>
      </c>
      <c r="I258" s="111">
        <f>I259</f>
        <v>74746.09999999999</v>
      </c>
    </row>
    <row r="259" spans="1:9" ht="45">
      <c r="A259" s="116" t="s">
        <v>242</v>
      </c>
      <c r="B259" s="117">
        <v>945</v>
      </c>
      <c r="C259" s="117" t="s">
        <v>67</v>
      </c>
      <c r="D259" s="117" t="s">
        <v>241</v>
      </c>
      <c r="E259" s="117" t="s">
        <v>419</v>
      </c>
      <c r="F259" s="117" t="s">
        <v>146</v>
      </c>
      <c r="G259" s="111">
        <f>G260+G262</f>
        <v>70579.3</v>
      </c>
      <c r="H259" s="111">
        <f>H260+H262</f>
        <v>4166.799999999996</v>
      </c>
      <c r="I259" s="111">
        <f>I260+I262</f>
        <v>74746.09999999999</v>
      </c>
    </row>
    <row r="260" spans="1:9" ht="22.5">
      <c r="A260" s="116" t="s">
        <v>147</v>
      </c>
      <c r="B260" s="117">
        <v>945</v>
      </c>
      <c r="C260" s="117" t="s">
        <v>67</v>
      </c>
      <c r="D260" s="117" t="s">
        <v>241</v>
      </c>
      <c r="E260" s="117" t="s">
        <v>419</v>
      </c>
      <c r="F260" s="117" t="s">
        <v>148</v>
      </c>
      <c r="G260" s="111">
        <v>58856.9</v>
      </c>
      <c r="H260" s="111">
        <f>I260-G260</f>
        <v>2866.7999999999956</v>
      </c>
      <c r="I260" s="111">
        <v>61723.7</v>
      </c>
    </row>
    <row r="261" spans="1:9" ht="45">
      <c r="A261" s="116" t="s">
        <v>138</v>
      </c>
      <c r="B261" s="117">
        <v>945</v>
      </c>
      <c r="C261" s="117" t="s">
        <v>67</v>
      </c>
      <c r="D261" s="117" t="s">
        <v>241</v>
      </c>
      <c r="E261" s="117" t="s">
        <v>419</v>
      </c>
      <c r="F261" s="117" t="s">
        <v>109</v>
      </c>
      <c r="G261" s="111">
        <v>58856.9</v>
      </c>
      <c r="H261" s="111">
        <f>I261-G261</f>
        <v>2866.7999999999956</v>
      </c>
      <c r="I261" s="111">
        <v>61723.7</v>
      </c>
    </row>
    <row r="262" spans="1:9" ht="22.5">
      <c r="A262" s="116" t="s">
        <v>164</v>
      </c>
      <c r="B262" s="117">
        <v>945</v>
      </c>
      <c r="C262" s="117" t="s">
        <v>67</v>
      </c>
      <c r="D262" s="117" t="s">
        <v>241</v>
      </c>
      <c r="E262" s="117" t="s">
        <v>419</v>
      </c>
      <c r="F262" s="117" t="s">
        <v>165</v>
      </c>
      <c r="G262" s="111">
        <v>11722.4</v>
      </c>
      <c r="H262" s="111">
        <f>I262-G262</f>
        <v>1300</v>
      </c>
      <c r="I262" s="111">
        <v>13022.4</v>
      </c>
    </row>
    <row r="263" spans="1:9" ht="45">
      <c r="A263" s="116" t="s">
        <v>139</v>
      </c>
      <c r="B263" s="117">
        <v>945</v>
      </c>
      <c r="C263" s="117" t="s">
        <v>67</v>
      </c>
      <c r="D263" s="117" t="s">
        <v>241</v>
      </c>
      <c r="E263" s="117" t="s">
        <v>419</v>
      </c>
      <c r="F263" s="117" t="s">
        <v>36</v>
      </c>
      <c r="G263" s="111">
        <v>11722.4</v>
      </c>
      <c r="H263" s="111">
        <f>I263-G263</f>
        <v>1300</v>
      </c>
      <c r="I263" s="111">
        <v>13022.4</v>
      </c>
    </row>
    <row r="264" spans="1:9" ht="22.5">
      <c r="A264" s="116" t="s">
        <v>283</v>
      </c>
      <c r="B264" s="117">
        <v>945</v>
      </c>
      <c r="C264" s="117" t="s">
        <v>67</v>
      </c>
      <c r="D264" s="117" t="s">
        <v>66</v>
      </c>
      <c r="E264" s="117" t="s">
        <v>419</v>
      </c>
      <c r="F264" s="110" t="s">
        <v>51</v>
      </c>
      <c r="G264" s="111">
        <f>G265</f>
        <v>172317.6</v>
      </c>
      <c r="H264" s="111">
        <f>H265</f>
        <v>-370.70000000001164</v>
      </c>
      <c r="I264" s="111">
        <f>I265</f>
        <v>171946.9</v>
      </c>
    </row>
    <row r="265" spans="1:9" ht="16.5" customHeight="1">
      <c r="A265" s="116" t="s">
        <v>144</v>
      </c>
      <c r="B265" s="117">
        <v>945</v>
      </c>
      <c r="C265" s="117" t="s">
        <v>67</v>
      </c>
      <c r="D265" s="117" t="s">
        <v>66</v>
      </c>
      <c r="E265" s="117" t="s">
        <v>419</v>
      </c>
      <c r="F265" s="117" t="s">
        <v>51</v>
      </c>
      <c r="G265" s="111">
        <v>172317.6</v>
      </c>
      <c r="H265" s="112">
        <f aca="true" t="shared" si="6" ref="H265:H274">I265-G265</f>
        <v>-370.70000000001164</v>
      </c>
      <c r="I265" s="111">
        <v>171946.9</v>
      </c>
    </row>
    <row r="266" spans="1:9" ht="22.5">
      <c r="A266" s="116" t="s">
        <v>143</v>
      </c>
      <c r="B266" s="117">
        <v>945</v>
      </c>
      <c r="C266" s="117" t="s">
        <v>67</v>
      </c>
      <c r="D266" s="117" t="s">
        <v>66</v>
      </c>
      <c r="E266" s="117" t="s">
        <v>419</v>
      </c>
      <c r="F266" s="117" t="s">
        <v>51</v>
      </c>
      <c r="G266" s="111">
        <v>172317.6</v>
      </c>
      <c r="H266" s="112">
        <f t="shared" si="6"/>
        <v>-370.70000000001164</v>
      </c>
      <c r="I266" s="111">
        <v>171946.9</v>
      </c>
    </row>
    <row r="267" spans="1:9" ht="45">
      <c r="A267" s="116" t="s">
        <v>242</v>
      </c>
      <c r="B267" s="117">
        <v>945</v>
      </c>
      <c r="C267" s="117" t="s">
        <v>67</v>
      </c>
      <c r="D267" s="117" t="s">
        <v>66</v>
      </c>
      <c r="E267" s="117" t="s">
        <v>419</v>
      </c>
      <c r="F267" s="117" t="s">
        <v>146</v>
      </c>
      <c r="G267" s="111">
        <v>172317.6</v>
      </c>
      <c r="H267" s="112">
        <f t="shared" si="6"/>
        <v>-370.70000000001164</v>
      </c>
      <c r="I267" s="111">
        <v>171946.9</v>
      </c>
    </row>
    <row r="268" spans="1:9" ht="22.5">
      <c r="A268" s="116" t="s">
        <v>147</v>
      </c>
      <c r="B268" s="117">
        <v>945</v>
      </c>
      <c r="C268" s="117" t="s">
        <v>67</v>
      </c>
      <c r="D268" s="117" t="s">
        <v>66</v>
      </c>
      <c r="E268" s="117" t="s">
        <v>419</v>
      </c>
      <c r="F268" s="117" t="s">
        <v>148</v>
      </c>
      <c r="G268" s="111">
        <v>172317.6</v>
      </c>
      <c r="H268" s="112">
        <f t="shared" si="6"/>
        <v>-370.70000000001164</v>
      </c>
      <c r="I268" s="111">
        <v>171946.9</v>
      </c>
    </row>
    <row r="269" spans="1:9" ht="45">
      <c r="A269" s="116" t="s">
        <v>138</v>
      </c>
      <c r="B269" s="117">
        <v>945</v>
      </c>
      <c r="C269" s="117" t="s">
        <v>67</v>
      </c>
      <c r="D269" s="117" t="s">
        <v>66</v>
      </c>
      <c r="E269" s="117" t="s">
        <v>419</v>
      </c>
      <c r="F269" s="117" t="s">
        <v>109</v>
      </c>
      <c r="G269" s="111">
        <v>172317.6</v>
      </c>
      <c r="H269" s="112">
        <f t="shared" si="6"/>
        <v>-370.70000000001164</v>
      </c>
      <c r="I269" s="111">
        <v>171946.9</v>
      </c>
    </row>
    <row r="270" spans="1:9" ht="22.5">
      <c r="A270" s="116" t="s">
        <v>284</v>
      </c>
      <c r="B270" s="117">
        <v>945</v>
      </c>
      <c r="C270" s="117" t="s">
        <v>67</v>
      </c>
      <c r="D270" s="117" t="s">
        <v>66</v>
      </c>
      <c r="E270" s="117" t="s">
        <v>420</v>
      </c>
      <c r="F270" s="114" t="s">
        <v>51</v>
      </c>
      <c r="G270" s="111">
        <v>9568.5</v>
      </c>
      <c r="H270" s="112">
        <f t="shared" si="6"/>
        <v>36</v>
      </c>
      <c r="I270" s="111">
        <v>9604.5</v>
      </c>
    </row>
    <row r="271" spans="1:9" ht="22.5">
      <c r="A271" s="116" t="s">
        <v>143</v>
      </c>
      <c r="B271" s="117">
        <v>945</v>
      </c>
      <c r="C271" s="117" t="s">
        <v>67</v>
      </c>
      <c r="D271" s="117" t="s">
        <v>66</v>
      </c>
      <c r="E271" s="117" t="s">
        <v>420</v>
      </c>
      <c r="F271" s="117" t="s">
        <v>51</v>
      </c>
      <c r="G271" s="111">
        <v>9568.5</v>
      </c>
      <c r="H271" s="112">
        <f t="shared" si="6"/>
        <v>36</v>
      </c>
      <c r="I271" s="111">
        <v>9604.5</v>
      </c>
    </row>
    <row r="272" spans="1:9" ht="45">
      <c r="A272" s="116" t="s">
        <v>242</v>
      </c>
      <c r="B272" s="117">
        <v>945</v>
      </c>
      <c r="C272" s="117" t="s">
        <v>67</v>
      </c>
      <c r="D272" s="117" t="s">
        <v>66</v>
      </c>
      <c r="E272" s="117" t="s">
        <v>420</v>
      </c>
      <c r="F272" s="117" t="s">
        <v>146</v>
      </c>
      <c r="G272" s="111">
        <v>9568.5</v>
      </c>
      <c r="H272" s="112">
        <f t="shared" si="6"/>
        <v>36</v>
      </c>
      <c r="I272" s="111">
        <v>9604.5</v>
      </c>
    </row>
    <row r="273" spans="1:9" ht="22.5">
      <c r="A273" s="116" t="s">
        <v>147</v>
      </c>
      <c r="B273" s="117">
        <v>945</v>
      </c>
      <c r="C273" s="117" t="s">
        <v>67</v>
      </c>
      <c r="D273" s="117" t="s">
        <v>66</v>
      </c>
      <c r="E273" s="117" t="s">
        <v>420</v>
      </c>
      <c r="F273" s="117" t="s">
        <v>148</v>
      </c>
      <c r="G273" s="111">
        <v>9568.5</v>
      </c>
      <c r="H273" s="112">
        <f t="shared" si="6"/>
        <v>36</v>
      </c>
      <c r="I273" s="111">
        <v>9604.5</v>
      </c>
    </row>
    <row r="274" spans="1:9" ht="45">
      <c r="A274" s="116" t="s">
        <v>138</v>
      </c>
      <c r="B274" s="117">
        <v>945</v>
      </c>
      <c r="C274" s="117" t="s">
        <v>67</v>
      </c>
      <c r="D274" s="117" t="s">
        <v>66</v>
      </c>
      <c r="E274" s="117" t="s">
        <v>420</v>
      </c>
      <c r="F274" s="117" t="s">
        <v>109</v>
      </c>
      <c r="G274" s="111">
        <v>9568.5</v>
      </c>
      <c r="H274" s="112">
        <f t="shared" si="6"/>
        <v>36</v>
      </c>
      <c r="I274" s="111">
        <v>9604.5</v>
      </c>
    </row>
    <row r="275" spans="1:9" ht="22.5">
      <c r="A275" s="116" t="s">
        <v>285</v>
      </c>
      <c r="B275" s="117">
        <v>945</v>
      </c>
      <c r="C275" s="117" t="s">
        <v>67</v>
      </c>
      <c r="D275" s="117" t="s">
        <v>67</v>
      </c>
      <c r="E275" s="117" t="s">
        <v>421</v>
      </c>
      <c r="F275" s="110" t="s">
        <v>51</v>
      </c>
      <c r="G275" s="111">
        <v>2146</v>
      </c>
      <c r="H275" s="111">
        <f aca="true" t="shared" si="7" ref="H275:H280">I275-G275</f>
        <v>2231.7</v>
      </c>
      <c r="I275" s="111">
        <v>4377.7</v>
      </c>
    </row>
    <row r="276" spans="1:9" ht="22.5">
      <c r="A276" s="116" t="s">
        <v>245</v>
      </c>
      <c r="B276" s="117">
        <v>945</v>
      </c>
      <c r="C276" s="117" t="s">
        <v>67</v>
      </c>
      <c r="D276" s="117" t="s">
        <v>67</v>
      </c>
      <c r="E276" s="117" t="s">
        <v>421</v>
      </c>
      <c r="F276" s="117" t="s">
        <v>51</v>
      </c>
      <c r="G276" s="111">
        <v>2146</v>
      </c>
      <c r="H276" s="111">
        <f t="shared" si="7"/>
        <v>2231.7</v>
      </c>
      <c r="I276" s="111">
        <v>4377.7</v>
      </c>
    </row>
    <row r="277" spans="1:9" ht="22.5">
      <c r="A277" s="116" t="s">
        <v>246</v>
      </c>
      <c r="B277" s="117">
        <v>945</v>
      </c>
      <c r="C277" s="117" t="s">
        <v>67</v>
      </c>
      <c r="D277" s="117" t="s">
        <v>67</v>
      </c>
      <c r="E277" s="117" t="s">
        <v>421</v>
      </c>
      <c r="F277" s="117" t="s">
        <v>51</v>
      </c>
      <c r="G277" s="111">
        <v>2146</v>
      </c>
      <c r="H277" s="111">
        <f t="shared" si="7"/>
        <v>2231.7</v>
      </c>
      <c r="I277" s="111">
        <v>4377.7</v>
      </c>
    </row>
    <row r="278" spans="1:9" ht="45">
      <c r="A278" s="116" t="s">
        <v>242</v>
      </c>
      <c r="B278" s="117">
        <v>945</v>
      </c>
      <c r="C278" s="117" t="s">
        <v>67</v>
      </c>
      <c r="D278" s="117" t="s">
        <v>67</v>
      </c>
      <c r="E278" s="117" t="s">
        <v>421</v>
      </c>
      <c r="F278" s="117">
        <v>600</v>
      </c>
      <c r="G278" s="111">
        <v>2146</v>
      </c>
      <c r="H278" s="111">
        <f t="shared" si="7"/>
        <v>2231.7</v>
      </c>
      <c r="I278" s="111">
        <v>4377.7</v>
      </c>
    </row>
    <row r="279" spans="1:9" ht="22.5">
      <c r="A279" s="116" t="s">
        <v>147</v>
      </c>
      <c r="B279" s="117">
        <v>945</v>
      </c>
      <c r="C279" s="117" t="s">
        <v>67</v>
      </c>
      <c r="D279" s="117" t="s">
        <v>67</v>
      </c>
      <c r="E279" s="117" t="s">
        <v>421</v>
      </c>
      <c r="F279" s="117">
        <v>610</v>
      </c>
      <c r="G279" s="111">
        <v>2146</v>
      </c>
      <c r="H279" s="111">
        <f t="shared" si="7"/>
        <v>2231.7</v>
      </c>
      <c r="I279" s="111">
        <v>4377.7</v>
      </c>
    </row>
    <row r="280" spans="1:9" ht="45">
      <c r="A280" s="116" t="s">
        <v>138</v>
      </c>
      <c r="B280" s="117">
        <v>945</v>
      </c>
      <c r="C280" s="117" t="s">
        <v>67</v>
      </c>
      <c r="D280" s="117" t="s">
        <v>67</v>
      </c>
      <c r="E280" s="117" t="s">
        <v>421</v>
      </c>
      <c r="F280" s="117">
        <v>611</v>
      </c>
      <c r="G280" s="111">
        <v>2146</v>
      </c>
      <c r="H280" s="111">
        <f t="shared" si="7"/>
        <v>2231.7</v>
      </c>
      <c r="I280" s="111">
        <v>4377.7</v>
      </c>
    </row>
    <row r="281" spans="1:9" ht="12.75">
      <c r="A281" s="113" t="s">
        <v>248</v>
      </c>
      <c r="B281" s="114">
        <v>945</v>
      </c>
      <c r="C281" s="114">
        <v>10</v>
      </c>
      <c r="D281" s="114"/>
      <c r="E281" s="114"/>
      <c r="F281" s="114"/>
      <c r="G281" s="109">
        <f>G293+G283</f>
        <v>4644.6</v>
      </c>
      <c r="H281" s="109">
        <f>H293+H283</f>
        <v>0</v>
      </c>
      <c r="I281" s="109">
        <f>I293+I283</f>
        <v>4644.6</v>
      </c>
    </row>
    <row r="282" spans="1:9" ht="12.75">
      <c r="A282" s="113" t="s">
        <v>78</v>
      </c>
      <c r="B282" s="114">
        <v>945</v>
      </c>
      <c r="C282" s="114" t="s">
        <v>83</v>
      </c>
      <c r="D282" s="114" t="s">
        <v>54</v>
      </c>
      <c r="E282" s="114" t="s">
        <v>50</v>
      </c>
      <c r="F282" s="114" t="s">
        <v>51</v>
      </c>
      <c r="G282" s="109"/>
      <c r="H282" s="112"/>
      <c r="I282" s="109"/>
    </row>
    <row r="283" spans="1:9" ht="45">
      <c r="A283" s="116" t="s">
        <v>483</v>
      </c>
      <c r="B283" s="117">
        <v>945</v>
      </c>
      <c r="C283" s="117" t="s">
        <v>83</v>
      </c>
      <c r="D283" s="117" t="s">
        <v>54</v>
      </c>
      <c r="E283" s="117" t="s">
        <v>484</v>
      </c>
      <c r="F283" s="117" t="s">
        <v>51</v>
      </c>
      <c r="G283" s="111">
        <v>1292</v>
      </c>
      <c r="H283" s="112"/>
      <c r="I283" s="111">
        <v>1292</v>
      </c>
    </row>
    <row r="284" spans="1:9" ht="22.5">
      <c r="A284" s="116" t="s">
        <v>152</v>
      </c>
      <c r="B284" s="117">
        <v>945</v>
      </c>
      <c r="C284" s="117" t="s">
        <v>83</v>
      </c>
      <c r="D284" s="117" t="s">
        <v>54</v>
      </c>
      <c r="E284" s="117" t="s">
        <v>484</v>
      </c>
      <c r="F284" s="117"/>
      <c r="G284" s="111">
        <v>1292</v>
      </c>
      <c r="H284" s="112"/>
      <c r="I284" s="111">
        <v>1292</v>
      </c>
    </row>
    <row r="285" spans="1:9" ht="22.5">
      <c r="A285" s="116" t="s">
        <v>154</v>
      </c>
      <c r="B285" s="117">
        <v>945</v>
      </c>
      <c r="C285" s="117" t="s">
        <v>83</v>
      </c>
      <c r="D285" s="117" t="s">
        <v>54</v>
      </c>
      <c r="E285" s="117" t="s">
        <v>484</v>
      </c>
      <c r="F285" s="117">
        <v>300</v>
      </c>
      <c r="G285" s="111">
        <v>1292</v>
      </c>
      <c r="H285" s="112"/>
      <c r="I285" s="111">
        <v>1292</v>
      </c>
    </row>
    <row r="286" spans="1:9" ht="22.5">
      <c r="A286" s="116" t="s">
        <v>249</v>
      </c>
      <c r="B286" s="117">
        <v>945</v>
      </c>
      <c r="C286" s="117" t="s">
        <v>83</v>
      </c>
      <c r="D286" s="117" t="s">
        <v>54</v>
      </c>
      <c r="E286" s="117" t="s">
        <v>484</v>
      </c>
      <c r="F286" s="117">
        <v>310</v>
      </c>
      <c r="G286" s="111">
        <v>1292</v>
      </c>
      <c r="H286" s="112"/>
      <c r="I286" s="111">
        <v>1292</v>
      </c>
    </row>
    <row r="287" spans="1:9" ht="33.75">
      <c r="A287" s="116" t="s">
        <v>274</v>
      </c>
      <c r="B287" s="117">
        <v>945</v>
      </c>
      <c r="C287" s="117" t="s">
        <v>83</v>
      </c>
      <c r="D287" s="117" t="s">
        <v>54</v>
      </c>
      <c r="E287" s="117" t="s">
        <v>484</v>
      </c>
      <c r="F287" s="117">
        <v>313</v>
      </c>
      <c r="G287" s="111">
        <v>1292</v>
      </c>
      <c r="H287" s="112"/>
      <c r="I287" s="111">
        <v>1292</v>
      </c>
    </row>
    <row r="288" spans="1:9" ht="12.75">
      <c r="A288" s="108" t="s">
        <v>78</v>
      </c>
      <c r="B288" s="117">
        <v>945</v>
      </c>
      <c r="C288" s="110" t="s">
        <v>83</v>
      </c>
      <c r="D288" s="110" t="s">
        <v>82</v>
      </c>
      <c r="E288" s="110" t="s">
        <v>50</v>
      </c>
      <c r="F288" s="110" t="s">
        <v>51</v>
      </c>
      <c r="G288" s="111">
        <v>3352.6</v>
      </c>
      <c r="H288" s="112"/>
      <c r="I288" s="111">
        <v>3352.6</v>
      </c>
    </row>
    <row r="289" spans="1:9" ht="56.25">
      <c r="A289" s="116" t="s">
        <v>255</v>
      </c>
      <c r="B289" s="117">
        <v>945</v>
      </c>
      <c r="C289" s="117" t="s">
        <v>83</v>
      </c>
      <c r="D289" s="117" t="s">
        <v>82</v>
      </c>
      <c r="E289" s="117" t="s">
        <v>485</v>
      </c>
      <c r="F289" s="117" t="s">
        <v>51</v>
      </c>
      <c r="G289" s="111">
        <v>3352.6</v>
      </c>
      <c r="H289" s="112"/>
      <c r="I289" s="111">
        <v>3352.6</v>
      </c>
    </row>
    <row r="290" spans="1:9" ht="22.5">
      <c r="A290" s="116" t="s">
        <v>152</v>
      </c>
      <c r="B290" s="117">
        <v>945</v>
      </c>
      <c r="C290" s="117" t="s">
        <v>83</v>
      </c>
      <c r="D290" s="117" t="s">
        <v>82</v>
      </c>
      <c r="E290" s="117" t="s">
        <v>485</v>
      </c>
      <c r="F290" s="117"/>
      <c r="G290" s="111">
        <v>3352.6</v>
      </c>
      <c r="H290" s="112"/>
      <c r="I290" s="111">
        <v>3352.6</v>
      </c>
    </row>
    <row r="291" spans="1:9" ht="22.5">
      <c r="A291" s="116" t="s">
        <v>154</v>
      </c>
      <c r="B291" s="117">
        <v>945</v>
      </c>
      <c r="C291" s="117" t="s">
        <v>83</v>
      </c>
      <c r="D291" s="117" t="s">
        <v>82</v>
      </c>
      <c r="E291" s="117" t="s">
        <v>485</v>
      </c>
      <c r="F291" s="117">
        <v>300</v>
      </c>
      <c r="G291" s="111">
        <v>3352.6</v>
      </c>
      <c r="H291" s="112"/>
      <c r="I291" s="111">
        <v>3352.6</v>
      </c>
    </row>
    <row r="292" spans="1:9" ht="22.5">
      <c r="A292" s="116" t="s">
        <v>249</v>
      </c>
      <c r="B292" s="117">
        <v>945</v>
      </c>
      <c r="C292" s="117" t="s">
        <v>83</v>
      </c>
      <c r="D292" s="117" t="s">
        <v>82</v>
      </c>
      <c r="E292" s="117" t="s">
        <v>485</v>
      </c>
      <c r="F292" s="117">
        <v>310</v>
      </c>
      <c r="G292" s="111">
        <v>3352.6</v>
      </c>
      <c r="H292" s="112"/>
      <c r="I292" s="111">
        <v>3352.6</v>
      </c>
    </row>
    <row r="293" spans="1:9" ht="33.75">
      <c r="A293" s="116" t="s">
        <v>274</v>
      </c>
      <c r="B293" s="117">
        <v>945</v>
      </c>
      <c r="C293" s="117" t="s">
        <v>83</v>
      </c>
      <c r="D293" s="117" t="s">
        <v>82</v>
      </c>
      <c r="E293" s="117" t="s">
        <v>485</v>
      </c>
      <c r="F293" s="117">
        <v>313</v>
      </c>
      <c r="G293" s="111">
        <v>3352.6</v>
      </c>
      <c r="H293" s="112"/>
      <c r="I293" s="111">
        <v>3352.6</v>
      </c>
    </row>
    <row r="294" spans="1:9" ht="21">
      <c r="A294" s="113" t="s">
        <v>259</v>
      </c>
      <c r="B294" s="114">
        <v>945</v>
      </c>
      <c r="C294" s="114" t="s">
        <v>86</v>
      </c>
      <c r="D294" s="114" t="s">
        <v>49</v>
      </c>
      <c r="E294" s="114" t="s">
        <v>50</v>
      </c>
      <c r="F294" s="114" t="s">
        <v>51</v>
      </c>
      <c r="G294" s="115">
        <v>100</v>
      </c>
      <c r="H294" s="112"/>
      <c r="I294" s="115">
        <v>100</v>
      </c>
    </row>
    <row r="295" spans="1:9" ht="22.5">
      <c r="A295" s="116" t="s">
        <v>261</v>
      </c>
      <c r="B295" s="117">
        <v>945</v>
      </c>
      <c r="C295" s="117" t="s">
        <v>86</v>
      </c>
      <c r="D295" s="117" t="s">
        <v>52</v>
      </c>
      <c r="E295" s="117" t="s">
        <v>491</v>
      </c>
      <c r="F295" s="117" t="s">
        <v>51</v>
      </c>
      <c r="G295" s="111">
        <v>100</v>
      </c>
      <c r="H295" s="112"/>
      <c r="I295" s="111">
        <v>100</v>
      </c>
    </row>
    <row r="296" spans="1:9" ht="22.5">
      <c r="A296" s="116" t="s">
        <v>262</v>
      </c>
      <c r="B296" s="117">
        <v>945</v>
      </c>
      <c r="C296" s="117" t="s">
        <v>86</v>
      </c>
      <c r="D296" s="117" t="s">
        <v>52</v>
      </c>
      <c r="E296" s="117" t="s">
        <v>491</v>
      </c>
      <c r="F296" s="117" t="s">
        <v>51</v>
      </c>
      <c r="G296" s="111">
        <v>100</v>
      </c>
      <c r="H296" s="112"/>
      <c r="I296" s="111">
        <v>100</v>
      </c>
    </row>
    <row r="297" spans="1:9" ht="22.5">
      <c r="A297" s="116" t="s">
        <v>162</v>
      </c>
      <c r="B297" s="117">
        <v>945</v>
      </c>
      <c r="C297" s="117" t="s">
        <v>86</v>
      </c>
      <c r="D297" s="117" t="s">
        <v>52</v>
      </c>
      <c r="E297" s="117" t="s">
        <v>491</v>
      </c>
      <c r="F297" s="117" t="s">
        <v>163</v>
      </c>
      <c r="G297" s="111">
        <v>100</v>
      </c>
      <c r="H297" s="112"/>
      <c r="I297" s="111">
        <v>100</v>
      </c>
    </row>
    <row r="298" spans="1:9" ht="22.5">
      <c r="A298" s="116" t="s">
        <v>263</v>
      </c>
      <c r="B298" s="117">
        <v>945</v>
      </c>
      <c r="C298" s="117" t="s">
        <v>86</v>
      </c>
      <c r="D298" s="117" t="s">
        <v>52</v>
      </c>
      <c r="E298" s="117" t="s">
        <v>491</v>
      </c>
      <c r="F298" s="117" t="s">
        <v>116</v>
      </c>
      <c r="G298" s="111">
        <v>100</v>
      </c>
      <c r="H298" s="112"/>
      <c r="I298" s="111">
        <v>100</v>
      </c>
    </row>
    <row r="299" spans="1:9" ht="31.5">
      <c r="A299" s="108" t="s">
        <v>264</v>
      </c>
      <c r="B299" s="114">
        <v>945</v>
      </c>
      <c r="C299" s="110" t="s">
        <v>106</v>
      </c>
      <c r="D299" s="110" t="s">
        <v>49</v>
      </c>
      <c r="E299" s="110" t="s">
        <v>50</v>
      </c>
      <c r="F299" s="110" t="s">
        <v>51</v>
      </c>
      <c r="G299" s="109">
        <f>G300</f>
        <v>10429.6</v>
      </c>
      <c r="H299" s="112"/>
      <c r="I299" s="109">
        <f>I300</f>
        <v>10429.6</v>
      </c>
    </row>
    <row r="300" spans="1:9" ht="31.5">
      <c r="A300" s="108" t="s">
        <v>126</v>
      </c>
      <c r="B300" s="114">
        <v>945</v>
      </c>
      <c r="C300" s="110" t="s">
        <v>106</v>
      </c>
      <c r="D300" s="110" t="s">
        <v>52</v>
      </c>
      <c r="E300" s="110" t="s">
        <v>50</v>
      </c>
      <c r="F300" s="110" t="s">
        <v>51</v>
      </c>
      <c r="G300" s="109">
        <v>10429.6</v>
      </c>
      <c r="H300" s="112"/>
      <c r="I300" s="109">
        <v>10429.6</v>
      </c>
    </row>
    <row r="301" spans="1:9" ht="22.5">
      <c r="A301" s="116" t="s">
        <v>265</v>
      </c>
      <c r="B301" s="117">
        <v>945</v>
      </c>
      <c r="C301" s="117" t="s">
        <v>106</v>
      </c>
      <c r="D301" s="117" t="s">
        <v>52</v>
      </c>
      <c r="E301" s="117" t="s">
        <v>492</v>
      </c>
      <c r="F301" s="117" t="s">
        <v>51</v>
      </c>
      <c r="G301" s="111">
        <v>10429.6</v>
      </c>
      <c r="H301" s="112"/>
      <c r="I301" s="111">
        <v>10429.6</v>
      </c>
    </row>
    <row r="302" spans="1:9" ht="33.75">
      <c r="A302" s="116" t="s">
        <v>266</v>
      </c>
      <c r="B302" s="117">
        <v>945</v>
      </c>
      <c r="C302" s="117" t="s">
        <v>106</v>
      </c>
      <c r="D302" s="117" t="s">
        <v>52</v>
      </c>
      <c r="E302" s="117" t="s">
        <v>492</v>
      </c>
      <c r="F302" s="117" t="s">
        <v>117</v>
      </c>
      <c r="G302" s="111">
        <v>10429.6</v>
      </c>
      <c r="H302" s="112"/>
      <c r="I302" s="111">
        <v>10429.6</v>
      </c>
    </row>
    <row r="303" spans="1:9" ht="33.75">
      <c r="A303" s="116" t="s">
        <v>267</v>
      </c>
      <c r="B303" s="117">
        <v>945</v>
      </c>
      <c r="C303" s="117" t="s">
        <v>106</v>
      </c>
      <c r="D303" s="117" t="s">
        <v>52</v>
      </c>
      <c r="E303" s="117" t="s">
        <v>492</v>
      </c>
      <c r="F303" s="117" t="s">
        <v>118</v>
      </c>
      <c r="G303" s="111">
        <v>10429.6</v>
      </c>
      <c r="H303" s="112"/>
      <c r="I303" s="111">
        <v>10429.6</v>
      </c>
    </row>
    <row r="304" spans="1:9" ht="28.5">
      <c r="A304" s="126" t="s">
        <v>271</v>
      </c>
      <c r="B304" s="53"/>
      <c r="C304" s="53"/>
      <c r="D304" s="53"/>
      <c r="E304" s="53"/>
      <c r="F304" s="53"/>
      <c r="G304" s="221">
        <f>G305</f>
        <v>55098.1</v>
      </c>
      <c r="H304" s="223">
        <f>H305</f>
        <v>-1000</v>
      </c>
      <c r="I304" s="221">
        <f>I305</f>
        <v>54098.1</v>
      </c>
    </row>
    <row r="305" spans="1:9" ht="12.75">
      <c r="A305" s="108" t="s">
        <v>248</v>
      </c>
      <c r="B305" s="110" t="s">
        <v>272</v>
      </c>
      <c r="C305" s="110" t="s">
        <v>83</v>
      </c>
      <c r="D305" s="110" t="s">
        <v>49</v>
      </c>
      <c r="E305" s="110" t="s">
        <v>50</v>
      </c>
      <c r="F305" s="110" t="s">
        <v>51</v>
      </c>
      <c r="G305" s="109">
        <f>G310+G339+G306</f>
        <v>55098.1</v>
      </c>
      <c r="H305" s="109">
        <f>H310+H339+H306</f>
        <v>-1000</v>
      </c>
      <c r="I305" s="109">
        <f>I310+I339+I306</f>
        <v>54098.1</v>
      </c>
    </row>
    <row r="306" spans="1:9" ht="12.75">
      <c r="A306" s="113" t="s">
        <v>474</v>
      </c>
      <c r="B306" s="114" t="s">
        <v>272</v>
      </c>
      <c r="C306" s="114" t="s">
        <v>83</v>
      </c>
      <c r="D306" s="114" t="s">
        <v>52</v>
      </c>
      <c r="E306" s="114"/>
      <c r="F306" s="114"/>
      <c r="G306" s="115">
        <v>1000</v>
      </c>
      <c r="H306" s="111">
        <f>I306-G306</f>
        <v>-1000</v>
      </c>
      <c r="I306" s="115">
        <v>0</v>
      </c>
    </row>
    <row r="307" spans="1:9" ht="22.5">
      <c r="A307" s="116" t="s">
        <v>152</v>
      </c>
      <c r="B307" s="117" t="s">
        <v>272</v>
      </c>
      <c r="C307" s="117" t="s">
        <v>83</v>
      </c>
      <c r="D307" s="117" t="s">
        <v>52</v>
      </c>
      <c r="E307" s="117" t="s">
        <v>475</v>
      </c>
      <c r="F307" s="117">
        <v>300</v>
      </c>
      <c r="G307" s="111">
        <v>1000</v>
      </c>
      <c r="H307" s="111">
        <f>I307-G307</f>
        <v>-1000</v>
      </c>
      <c r="I307" s="111">
        <v>0</v>
      </c>
    </row>
    <row r="308" spans="1:9" ht="22.5">
      <c r="A308" s="116" t="s">
        <v>154</v>
      </c>
      <c r="B308" s="117" t="s">
        <v>272</v>
      </c>
      <c r="C308" s="117" t="s">
        <v>83</v>
      </c>
      <c r="D308" s="117" t="s">
        <v>52</v>
      </c>
      <c r="E308" s="117" t="s">
        <v>475</v>
      </c>
      <c r="F308" s="117">
        <v>310</v>
      </c>
      <c r="G308" s="111">
        <v>1000</v>
      </c>
      <c r="H308" s="111">
        <f>I308-G308</f>
        <v>-1000</v>
      </c>
      <c r="I308" s="111">
        <v>0</v>
      </c>
    </row>
    <row r="309" spans="1:9" ht="33.75">
      <c r="A309" s="116" t="s">
        <v>274</v>
      </c>
      <c r="B309" s="117" t="s">
        <v>272</v>
      </c>
      <c r="C309" s="117" t="s">
        <v>83</v>
      </c>
      <c r="D309" s="117" t="s">
        <v>52</v>
      </c>
      <c r="E309" s="117" t="s">
        <v>475</v>
      </c>
      <c r="F309" s="117">
        <v>313</v>
      </c>
      <c r="G309" s="111">
        <v>1000</v>
      </c>
      <c r="H309" s="111">
        <f>I309-G309</f>
        <v>-1000</v>
      </c>
      <c r="I309" s="111">
        <v>0</v>
      </c>
    </row>
    <row r="310" spans="1:9" ht="12.75">
      <c r="A310" s="108" t="s">
        <v>122</v>
      </c>
      <c r="B310" s="114" t="s">
        <v>272</v>
      </c>
      <c r="C310" s="110" t="s">
        <v>83</v>
      </c>
      <c r="D310" s="110" t="s">
        <v>54</v>
      </c>
      <c r="E310" s="110" t="s">
        <v>50</v>
      </c>
      <c r="F310" s="110" t="s">
        <v>51</v>
      </c>
      <c r="G310" s="109">
        <f>G311+G315+G319+G323+G327+G331+G335</f>
        <v>51362.1</v>
      </c>
      <c r="H310" s="111"/>
      <c r="I310" s="109">
        <f>I311+I315+I319+I323+I327+I331+I335</f>
        <v>51362.1</v>
      </c>
    </row>
    <row r="311" spans="1:9" ht="22.5">
      <c r="A311" s="116" t="s">
        <v>250</v>
      </c>
      <c r="B311" s="117" t="s">
        <v>272</v>
      </c>
      <c r="C311" s="117" t="s">
        <v>83</v>
      </c>
      <c r="D311" s="117" t="s">
        <v>54</v>
      </c>
      <c r="E311" s="117" t="s">
        <v>476</v>
      </c>
      <c r="F311" s="117"/>
      <c r="G311" s="111">
        <f>G314</f>
        <v>155</v>
      </c>
      <c r="H311" s="111"/>
      <c r="I311" s="111">
        <f>I314</f>
        <v>155</v>
      </c>
    </row>
    <row r="312" spans="1:9" ht="22.5">
      <c r="A312" s="116" t="s">
        <v>152</v>
      </c>
      <c r="B312" s="117" t="s">
        <v>272</v>
      </c>
      <c r="C312" s="117" t="s">
        <v>83</v>
      </c>
      <c r="D312" s="117" t="s">
        <v>54</v>
      </c>
      <c r="E312" s="117" t="s">
        <v>476</v>
      </c>
      <c r="F312" s="117">
        <v>300</v>
      </c>
      <c r="G312" s="111">
        <v>155</v>
      </c>
      <c r="H312" s="111"/>
      <c r="I312" s="111">
        <v>155</v>
      </c>
    </row>
    <row r="313" spans="1:9" ht="22.5">
      <c r="A313" s="116" t="s">
        <v>154</v>
      </c>
      <c r="B313" s="117" t="s">
        <v>272</v>
      </c>
      <c r="C313" s="117" t="s">
        <v>83</v>
      </c>
      <c r="D313" s="117" t="s">
        <v>54</v>
      </c>
      <c r="E313" s="117" t="s">
        <v>476</v>
      </c>
      <c r="F313" s="117">
        <v>310</v>
      </c>
      <c r="G313" s="111">
        <v>155</v>
      </c>
      <c r="H313" s="111"/>
      <c r="I313" s="111">
        <v>155</v>
      </c>
    </row>
    <row r="314" spans="1:9" ht="33.75">
      <c r="A314" s="116" t="s">
        <v>274</v>
      </c>
      <c r="B314" s="117" t="s">
        <v>272</v>
      </c>
      <c r="C314" s="117" t="s">
        <v>83</v>
      </c>
      <c r="D314" s="117" t="s">
        <v>54</v>
      </c>
      <c r="E314" s="117" t="s">
        <v>476</v>
      </c>
      <c r="F314" s="117">
        <v>313</v>
      </c>
      <c r="G314" s="111">
        <v>155</v>
      </c>
      <c r="H314" s="111"/>
      <c r="I314" s="111">
        <v>155</v>
      </c>
    </row>
    <row r="315" spans="1:9" ht="67.5">
      <c r="A315" s="116" t="s">
        <v>251</v>
      </c>
      <c r="B315" s="117" t="s">
        <v>272</v>
      </c>
      <c r="C315" s="117" t="s">
        <v>83</v>
      </c>
      <c r="D315" s="117" t="s">
        <v>54</v>
      </c>
      <c r="E315" s="117" t="s">
        <v>477</v>
      </c>
      <c r="F315" s="117"/>
      <c r="G315" s="111">
        <v>208</v>
      </c>
      <c r="H315" s="111"/>
      <c r="I315" s="111">
        <v>208</v>
      </c>
    </row>
    <row r="316" spans="1:9" ht="22.5">
      <c r="A316" s="116" t="s">
        <v>152</v>
      </c>
      <c r="B316" s="117" t="s">
        <v>272</v>
      </c>
      <c r="C316" s="117" t="s">
        <v>83</v>
      </c>
      <c r="D316" s="117" t="s">
        <v>54</v>
      </c>
      <c r="E316" s="117" t="s">
        <v>477</v>
      </c>
      <c r="F316" s="117">
        <v>300</v>
      </c>
      <c r="G316" s="111">
        <v>208</v>
      </c>
      <c r="H316" s="111"/>
      <c r="I316" s="111">
        <v>208</v>
      </c>
    </row>
    <row r="317" spans="1:9" ht="22.5">
      <c r="A317" s="116" t="s">
        <v>154</v>
      </c>
      <c r="B317" s="117" t="s">
        <v>272</v>
      </c>
      <c r="C317" s="117" t="s">
        <v>83</v>
      </c>
      <c r="D317" s="117" t="s">
        <v>54</v>
      </c>
      <c r="E317" s="117" t="s">
        <v>477</v>
      </c>
      <c r="F317" s="117">
        <v>310</v>
      </c>
      <c r="G317" s="111">
        <v>208</v>
      </c>
      <c r="H317" s="112"/>
      <c r="I317" s="111">
        <v>208</v>
      </c>
    </row>
    <row r="318" spans="1:9" ht="33.75">
      <c r="A318" s="116" t="s">
        <v>274</v>
      </c>
      <c r="B318" s="117" t="s">
        <v>272</v>
      </c>
      <c r="C318" s="117" t="s">
        <v>83</v>
      </c>
      <c r="D318" s="117" t="s">
        <v>54</v>
      </c>
      <c r="E318" s="117" t="s">
        <v>477</v>
      </c>
      <c r="F318" s="117">
        <v>313</v>
      </c>
      <c r="G318" s="111">
        <v>208</v>
      </c>
      <c r="H318" s="112"/>
      <c r="I318" s="111">
        <v>208</v>
      </c>
    </row>
    <row r="319" spans="1:9" ht="22.5">
      <c r="A319" s="116" t="s">
        <v>140</v>
      </c>
      <c r="B319" s="117" t="s">
        <v>272</v>
      </c>
      <c r="C319" s="117" t="s">
        <v>83</v>
      </c>
      <c r="D319" s="117" t="s">
        <v>54</v>
      </c>
      <c r="E319" s="117" t="s">
        <v>478</v>
      </c>
      <c r="F319" s="117" t="s">
        <v>51</v>
      </c>
      <c r="G319" s="111">
        <v>4359.1</v>
      </c>
      <c r="H319" s="112"/>
      <c r="I319" s="111">
        <v>4359.1</v>
      </c>
    </row>
    <row r="320" spans="1:9" ht="22.5">
      <c r="A320" s="116" t="s">
        <v>152</v>
      </c>
      <c r="B320" s="117" t="s">
        <v>272</v>
      </c>
      <c r="C320" s="117" t="s">
        <v>83</v>
      </c>
      <c r="D320" s="117" t="s">
        <v>54</v>
      </c>
      <c r="E320" s="117" t="s">
        <v>478</v>
      </c>
      <c r="F320" s="117">
        <v>300</v>
      </c>
      <c r="G320" s="111">
        <v>4359.1</v>
      </c>
      <c r="H320" s="112"/>
      <c r="I320" s="111">
        <v>4359.1</v>
      </c>
    </row>
    <row r="321" spans="1:9" ht="22.5">
      <c r="A321" s="116" t="s">
        <v>154</v>
      </c>
      <c r="B321" s="117" t="s">
        <v>272</v>
      </c>
      <c r="C321" s="117" t="s">
        <v>83</v>
      </c>
      <c r="D321" s="117" t="s">
        <v>54</v>
      </c>
      <c r="E321" s="117" t="s">
        <v>478</v>
      </c>
      <c r="F321" s="117">
        <v>310</v>
      </c>
      <c r="G321" s="111">
        <v>4359.1</v>
      </c>
      <c r="H321" s="112"/>
      <c r="I321" s="111">
        <v>4359.1</v>
      </c>
    </row>
    <row r="322" spans="1:9" ht="33.75">
      <c r="A322" s="116" t="s">
        <v>274</v>
      </c>
      <c r="B322" s="117" t="s">
        <v>272</v>
      </c>
      <c r="C322" s="117" t="s">
        <v>83</v>
      </c>
      <c r="D322" s="117" t="s">
        <v>54</v>
      </c>
      <c r="E322" s="117" t="s">
        <v>478</v>
      </c>
      <c r="F322" s="117">
        <v>313</v>
      </c>
      <c r="G322" s="111">
        <v>4359.1</v>
      </c>
      <c r="H322" s="112"/>
      <c r="I322" s="111">
        <v>4359.1</v>
      </c>
    </row>
    <row r="323" spans="1:9" ht="22.5">
      <c r="A323" s="116" t="s">
        <v>252</v>
      </c>
      <c r="B323" s="117" t="s">
        <v>272</v>
      </c>
      <c r="C323" s="117" t="s">
        <v>83</v>
      </c>
      <c r="D323" s="117" t="s">
        <v>54</v>
      </c>
      <c r="E323" s="117" t="s">
        <v>479</v>
      </c>
      <c r="F323" s="117"/>
      <c r="G323" s="111">
        <v>6744</v>
      </c>
      <c r="H323" s="112"/>
      <c r="I323" s="111">
        <v>6744</v>
      </c>
    </row>
    <row r="324" spans="1:9" ht="22.5">
      <c r="A324" s="116" t="s">
        <v>152</v>
      </c>
      <c r="B324" s="117" t="s">
        <v>272</v>
      </c>
      <c r="C324" s="117" t="s">
        <v>83</v>
      </c>
      <c r="D324" s="117" t="s">
        <v>54</v>
      </c>
      <c r="E324" s="117" t="s">
        <v>479</v>
      </c>
      <c r="F324" s="117">
        <v>300</v>
      </c>
      <c r="G324" s="111">
        <v>6744</v>
      </c>
      <c r="H324" s="112"/>
      <c r="I324" s="111">
        <v>6744</v>
      </c>
    </row>
    <row r="325" spans="1:9" ht="22.5">
      <c r="A325" s="116" t="s">
        <v>154</v>
      </c>
      <c r="B325" s="117" t="s">
        <v>272</v>
      </c>
      <c r="C325" s="117" t="s">
        <v>83</v>
      </c>
      <c r="D325" s="117" t="s">
        <v>54</v>
      </c>
      <c r="E325" s="117" t="s">
        <v>479</v>
      </c>
      <c r="F325" s="117">
        <v>310</v>
      </c>
      <c r="G325" s="111">
        <v>6744</v>
      </c>
      <c r="H325" s="127"/>
      <c r="I325" s="111">
        <v>6744</v>
      </c>
    </row>
    <row r="326" spans="1:9" ht="33.75">
      <c r="A326" s="116" t="s">
        <v>274</v>
      </c>
      <c r="B326" s="117" t="s">
        <v>272</v>
      </c>
      <c r="C326" s="117" t="s">
        <v>83</v>
      </c>
      <c r="D326" s="117" t="s">
        <v>54</v>
      </c>
      <c r="E326" s="117" t="s">
        <v>479</v>
      </c>
      <c r="F326" s="117">
        <v>313</v>
      </c>
      <c r="G326" s="111">
        <v>6744</v>
      </c>
      <c r="H326" s="109"/>
      <c r="I326" s="111">
        <v>6744</v>
      </c>
    </row>
    <row r="327" spans="1:9" ht="22.5">
      <c r="A327" s="116" t="s">
        <v>253</v>
      </c>
      <c r="B327" s="117" t="s">
        <v>272</v>
      </c>
      <c r="C327" s="117" t="s">
        <v>83</v>
      </c>
      <c r="D327" s="117" t="s">
        <v>54</v>
      </c>
      <c r="E327" s="117" t="s">
        <v>480</v>
      </c>
      <c r="F327" s="117" t="s">
        <v>51</v>
      </c>
      <c r="G327" s="111">
        <v>9868</v>
      </c>
      <c r="H327" s="109"/>
      <c r="I327" s="111">
        <v>9868</v>
      </c>
    </row>
    <row r="328" spans="1:9" ht="22.5">
      <c r="A328" s="116" t="s">
        <v>152</v>
      </c>
      <c r="B328" s="117" t="s">
        <v>272</v>
      </c>
      <c r="C328" s="117" t="s">
        <v>83</v>
      </c>
      <c r="D328" s="117" t="s">
        <v>54</v>
      </c>
      <c r="E328" s="117" t="s">
        <v>480</v>
      </c>
      <c r="F328" s="117">
        <v>300</v>
      </c>
      <c r="G328" s="111">
        <v>9868</v>
      </c>
      <c r="H328" s="115"/>
      <c r="I328" s="111">
        <v>9868</v>
      </c>
    </row>
    <row r="329" spans="1:9" ht="22.5">
      <c r="A329" s="116" t="s">
        <v>154</v>
      </c>
      <c r="B329" s="117" t="s">
        <v>272</v>
      </c>
      <c r="C329" s="117" t="s">
        <v>83</v>
      </c>
      <c r="D329" s="117" t="s">
        <v>54</v>
      </c>
      <c r="E329" s="117" t="s">
        <v>480</v>
      </c>
      <c r="F329" s="117">
        <v>310</v>
      </c>
      <c r="G329" s="111">
        <v>9868</v>
      </c>
      <c r="H329" s="112"/>
      <c r="I329" s="111">
        <v>9868</v>
      </c>
    </row>
    <row r="330" spans="1:9" ht="33.75">
      <c r="A330" s="116" t="s">
        <v>274</v>
      </c>
      <c r="B330" s="117" t="s">
        <v>272</v>
      </c>
      <c r="C330" s="117" t="s">
        <v>83</v>
      </c>
      <c r="D330" s="117" t="s">
        <v>54</v>
      </c>
      <c r="E330" s="117" t="s">
        <v>480</v>
      </c>
      <c r="F330" s="117">
        <v>313</v>
      </c>
      <c r="G330" s="111">
        <v>9868</v>
      </c>
      <c r="H330" s="112"/>
      <c r="I330" s="111">
        <v>9868</v>
      </c>
    </row>
    <row r="331" spans="1:9" ht="22.5">
      <c r="A331" s="116" t="s">
        <v>254</v>
      </c>
      <c r="B331" s="117" t="s">
        <v>272</v>
      </c>
      <c r="C331" s="117" t="s">
        <v>83</v>
      </c>
      <c r="D331" s="117" t="s">
        <v>54</v>
      </c>
      <c r="E331" s="117" t="s">
        <v>481</v>
      </c>
      <c r="F331" s="117" t="s">
        <v>51</v>
      </c>
      <c r="G331" s="111">
        <v>3072</v>
      </c>
      <c r="H331" s="112"/>
      <c r="I331" s="111">
        <v>3072</v>
      </c>
    </row>
    <row r="332" spans="1:9" ht="22.5">
      <c r="A332" s="116" t="s">
        <v>152</v>
      </c>
      <c r="B332" s="117" t="s">
        <v>272</v>
      </c>
      <c r="C332" s="117" t="s">
        <v>83</v>
      </c>
      <c r="D332" s="117" t="s">
        <v>54</v>
      </c>
      <c r="E332" s="117" t="s">
        <v>481</v>
      </c>
      <c r="F332" s="117">
        <v>300</v>
      </c>
      <c r="G332" s="111">
        <v>3072</v>
      </c>
      <c r="H332" s="112"/>
      <c r="I332" s="111">
        <v>3072</v>
      </c>
    </row>
    <row r="333" spans="1:9" ht="22.5">
      <c r="A333" s="116" t="s">
        <v>154</v>
      </c>
      <c r="B333" s="117" t="s">
        <v>272</v>
      </c>
      <c r="C333" s="117" t="s">
        <v>83</v>
      </c>
      <c r="D333" s="117" t="s">
        <v>54</v>
      </c>
      <c r="E333" s="117" t="s">
        <v>481</v>
      </c>
      <c r="F333" s="117">
        <v>310</v>
      </c>
      <c r="G333" s="111">
        <v>3072</v>
      </c>
      <c r="H333" s="112"/>
      <c r="I333" s="111">
        <v>3072</v>
      </c>
    </row>
    <row r="334" spans="1:9" ht="33.75">
      <c r="A334" s="116" t="s">
        <v>274</v>
      </c>
      <c r="B334" s="117" t="s">
        <v>272</v>
      </c>
      <c r="C334" s="117" t="s">
        <v>83</v>
      </c>
      <c r="D334" s="117" t="s">
        <v>54</v>
      </c>
      <c r="E334" s="117" t="s">
        <v>481</v>
      </c>
      <c r="F334" s="117">
        <v>313</v>
      </c>
      <c r="G334" s="111">
        <v>3072</v>
      </c>
      <c r="H334" s="112"/>
      <c r="I334" s="111">
        <v>3072</v>
      </c>
    </row>
    <row r="335" spans="1:9" ht="56.25">
      <c r="A335" s="116" t="s">
        <v>275</v>
      </c>
      <c r="B335" s="117" t="s">
        <v>272</v>
      </c>
      <c r="C335" s="117" t="s">
        <v>83</v>
      </c>
      <c r="D335" s="117" t="s">
        <v>54</v>
      </c>
      <c r="E335" s="117" t="s">
        <v>482</v>
      </c>
      <c r="F335" s="117"/>
      <c r="G335" s="111">
        <v>26956</v>
      </c>
      <c r="H335" s="112"/>
      <c r="I335" s="111">
        <v>26956</v>
      </c>
    </row>
    <row r="336" spans="1:9" ht="22.5">
      <c r="A336" s="116" t="s">
        <v>152</v>
      </c>
      <c r="B336" s="117" t="s">
        <v>272</v>
      </c>
      <c r="C336" s="117" t="s">
        <v>83</v>
      </c>
      <c r="D336" s="117" t="s">
        <v>54</v>
      </c>
      <c r="E336" s="117" t="s">
        <v>482</v>
      </c>
      <c r="F336" s="117">
        <v>300</v>
      </c>
      <c r="G336" s="111">
        <v>26956</v>
      </c>
      <c r="H336" s="112"/>
      <c r="I336" s="111">
        <v>26956</v>
      </c>
    </row>
    <row r="337" spans="1:9" ht="22.5">
      <c r="A337" s="116" t="s">
        <v>154</v>
      </c>
      <c r="B337" s="117" t="s">
        <v>272</v>
      </c>
      <c r="C337" s="117" t="s">
        <v>83</v>
      </c>
      <c r="D337" s="117" t="s">
        <v>54</v>
      </c>
      <c r="E337" s="117" t="s">
        <v>482</v>
      </c>
      <c r="F337" s="117">
        <v>310</v>
      </c>
      <c r="G337" s="111">
        <v>26956</v>
      </c>
      <c r="H337" s="112"/>
      <c r="I337" s="111">
        <v>26956</v>
      </c>
    </row>
    <row r="338" spans="1:9" ht="33.75">
      <c r="A338" s="116" t="s">
        <v>274</v>
      </c>
      <c r="B338" s="117" t="s">
        <v>272</v>
      </c>
      <c r="C338" s="117" t="s">
        <v>83</v>
      </c>
      <c r="D338" s="117" t="s">
        <v>54</v>
      </c>
      <c r="E338" s="117" t="s">
        <v>482</v>
      </c>
      <c r="F338" s="117">
        <v>313</v>
      </c>
      <c r="G338" s="111">
        <v>26956</v>
      </c>
      <c r="H338" s="111"/>
      <c r="I338" s="111">
        <v>26956</v>
      </c>
    </row>
    <row r="339" spans="1:9" ht="12.75">
      <c r="A339" s="108" t="s">
        <v>77</v>
      </c>
      <c r="B339" s="117" t="s">
        <v>272</v>
      </c>
      <c r="C339" s="110" t="s">
        <v>83</v>
      </c>
      <c r="D339" s="110" t="s">
        <v>64</v>
      </c>
      <c r="E339" s="110" t="s">
        <v>50</v>
      </c>
      <c r="F339" s="110" t="s">
        <v>51</v>
      </c>
      <c r="G339" s="109">
        <f>G340+G352</f>
        <v>2736</v>
      </c>
      <c r="H339" s="111"/>
      <c r="I339" s="109">
        <f>I340+I352</f>
        <v>2736</v>
      </c>
    </row>
    <row r="340" spans="1:9" ht="22.5">
      <c r="A340" s="116" t="s">
        <v>377</v>
      </c>
      <c r="B340" s="117" t="s">
        <v>272</v>
      </c>
      <c r="C340" s="117">
        <v>10</v>
      </c>
      <c r="D340" s="117" t="s">
        <v>64</v>
      </c>
      <c r="E340" s="117" t="s">
        <v>486</v>
      </c>
      <c r="F340" s="117" t="s">
        <v>51</v>
      </c>
      <c r="G340" s="111">
        <f>G341+G344</f>
        <v>2415</v>
      </c>
      <c r="H340" s="111"/>
      <c r="I340" s="111">
        <f>I341+I344</f>
        <v>2415</v>
      </c>
    </row>
    <row r="341" spans="1:9" ht="56.25">
      <c r="A341" s="116" t="s">
        <v>110</v>
      </c>
      <c r="B341" s="117" t="s">
        <v>272</v>
      </c>
      <c r="C341" s="117">
        <v>10</v>
      </c>
      <c r="D341" s="117" t="s">
        <v>64</v>
      </c>
      <c r="E341" s="117" t="s">
        <v>487</v>
      </c>
      <c r="F341" s="117" t="s">
        <v>155</v>
      </c>
      <c r="G341" s="111">
        <f>G342</f>
        <v>2301</v>
      </c>
      <c r="H341" s="111"/>
      <c r="I341" s="111">
        <f>I342</f>
        <v>2301</v>
      </c>
    </row>
    <row r="342" spans="1:9" ht="22.5">
      <c r="A342" s="116" t="s">
        <v>156</v>
      </c>
      <c r="B342" s="117" t="s">
        <v>272</v>
      </c>
      <c r="C342" s="117">
        <v>10</v>
      </c>
      <c r="D342" s="117" t="s">
        <v>64</v>
      </c>
      <c r="E342" s="117" t="s">
        <v>487</v>
      </c>
      <c r="F342" s="117" t="s">
        <v>157</v>
      </c>
      <c r="G342" s="111">
        <f>G343</f>
        <v>2301</v>
      </c>
      <c r="H342" s="109"/>
      <c r="I342" s="111">
        <f>I343</f>
        <v>2301</v>
      </c>
    </row>
    <row r="343" spans="1:9" ht="22.5">
      <c r="A343" s="116" t="s">
        <v>209</v>
      </c>
      <c r="B343" s="117" t="s">
        <v>272</v>
      </c>
      <c r="C343" s="117">
        <v>10</v>
      </c>
      <c r="D343" s="117" t="s">
        <v>64</v>
      </c>
      <c r="E343" s="117" t="s">
        <v>487</v>
      </c>
      <c r="F343" s="117" t="s">
        <v>111</v>
      </c>
      <c r="G343" s="111">
        <v>2301</v>
      </c>
      <c r="H343" s="112"/>
      <c r="I343" s="111">
        <v>2301</v>
      </c>
    </row>
    <row r="344" spans="1:9" ht="22.5">
      <c r="A344" s="116" t="s">
        <v>376</v>
      </c>
      <c r="B344" s="117" t="s">
        <v>272</v>
      </c>
      <c r="C344" s="117">
        <v>10</v>
      </c>
      <c r="D344" s="117" t="s">
        <v>64</v>
      </c>
      <c r="E344" s="117" t="s">
        <v>488</v>
      </c>
      <c r="F344" s="117"/>
      <c r="G344" s="111">
        <f>G345</f>
        <v>114</v>
      </c>
      <c r="H344" s="112">
        <f>I344-G344</f>
        <v>0</v>
      </c>
      <c r="I344" s="111">
        <f>I345+I349</f>
        <v>114</v>
      </c>
    </row>
    <row r="345" spans="1:9" ht="22.5">
      <c r="A345" s="116" t="s">
        <v>149</v>
      </c>
      <c r="B345" s="117" t="s">
        <v>272</v>
      </c>
      <c r="C345" s="117">
        <v>10</v>
      </c>
      <c r="D345" s="117" t="s">
        <v>64</v>
      </c>
      <c r="E345" s="117" t="s">
        <v>488</v>
      </c>
      <c r="F345" s="117" t="s">
        <v>150</v>
      </c>
      <c r="G345" s="111">
        <f>G346</f>
        <v>114</v>
      </c>
      <c r="H345" s="112">
        <f>I345-G345</f>
        <v>-0.5</v>
      </c>
      <c r="I345" s="111">
        <f>I346</f>
        <v>113.5</v>
      </c>
    </row>
    <row r="346" spans="1:9" ht="22.5">
      <c r="A346" s="116" t="s">
        <v>210</v>
      </c>
      <c r="B346" s="117" t="s">
        <v>272</v>
      </c>
      <c r="C346" s="117">
        <v>10</v>
      </c>
      <c r="D346" s="117" t="s">
        <v>64</v>
      </c>
      <c r="E346" s="117" t="s">
        <v>488</v>
      </c>
      <c r="F346" s="117" t="s">
        <v>151</v>
      </c>
      <c r="G346" s="111">
        <f>G347+G348</f>
        <v>114</v>
      </c>
      <c r="H346" s="112">
        <f>I346-G346</f>
        <v>-0.5</v>
      </c>
      <c r="I346" s="111">
        <f>I347+I348</f>
        <v>113.5</v>
      </c>
    </row>
    <row r="347" spans="1:9" ht="22.5">
      <c r="A347" s="116" t="s">
        <v>211</v>
      </c>
      <c r="B347" s="117" t="s">
        <v>272</v>
      </c>
      <c r="C347" s="117">
        <v>10</v>
      </c>
      <c r="D347" s="117" t="s">
        <v>64</v>
      </c>
      <c r="E347" s="117" t="s">
        <v>488</v>
      </c>
      <c r="F347" s="117">
        <v>242</v>
      </c>
      <c r="G347" s="111">
        <v>41</v>
      </c>
      <c r="H347" s="112">
        <f>I347-G347</f>
        <v>-1</v>
      </c>
      <c r="I347" s="111">
        <v>40</v>
      </c>
    </row>
    <row r="348" spans="1:9" ht="22.5">
      <c r="A348" s="116" t="s">
        <v>212</v>
      </c>
      <c r="B348" s="117" t="s">
        <v>272</v>
      </c>
      <c r="C348" s="117">
        <v>10</v>
      </c>
      <c r="D348" s="117" t="s">
        <v>64</v>
      </c>
      <c r="E348" s="117" t="s">
        <v>488</v>
      </c>
      <c r="F348" s="117" t="s">
        <v>31</v>
      </c>
      <c r="G348" s="111">
        <v>73</v>
      </c>
      <c r="H348" s="112">
        <f>I348-G348</f>
        <v>0.5</v>
      </c>
      <c r="I348" s="111">
        <v>73.5</v>
      </c>
    </row>
    <row r="349" spans="1:9" ht="22.5">
      <c r="A349" s="116" t="s">
        <v>158</v>
      </c>
      <c r="B349" s="117" t="s">
        <v>272</v>
      </c>
      <c r="C349" s="117">
        <v>10</v>
      </c>
      <c r="D349" s="117" t="s">
        <v>64</v>
      </c>
      <c r="E349" s="117" t="s">
        <v>488</v>
      </c>
      <c r="F349" s="117" t="s">
        <v>159</v>
      </c>
      <c r="G349" s="111"/>
      <c r="H349" s="111">
        <f>I349-G349</f>
        <v>0.5</v>
      </c>
      <c r="I349" s="111">
        <f>I350</f>
        <v>0.5</v>
      </c>
    </row>
    <row r="350" spans="1:9" ht="33.75">
      <c r="A350" s="116" t="s">
        <v>214</v>
      </c>
      <c r="B350" s="117" t="s">
        <v>272</v>
      </c>
      <c r="C350" s="117">
        <v>10</v>
      </c>
      <c r="D350" s="117" t="s">
        <v>64</v>
      </c>
      <c r="E350" s="117" t="s">
        <v>488</v>
      </c>
      <c r="F350" s="117" t="s">
        <v>160</v>
      </c>
      <c r="G350" s="111"/>
      <c r="H350" s="111">
        <f>I350-G350</f>
        <v>0.5</v>
      </c>
      <c r="I350" s="111">
        <f>I351+H352</f>
        <v>0.5</v>
      </c>
    </row>
    <row r="351" spans="1:9" ht="22.5">
      <c r="A351" s="116" t="s">
        <v>84</v>
      </c>
      <c r="B351" s="117" t="s">
        <v>272</v>
      </c>
      <c r="C351" s="117">
        <v>10</v>
      </c>
      <c r="D351" s="117" t="s">
        <v>64</v>
      </c>
      <c r="E351" s="117" t="s">
        <v>488</v>
      </c>
      <c r="F351" s="117" t="s">
        <v>32</v>
      </c>
      <c r="G351" s="111"/>
      <c r="H351" s="111">
        <f>I351-G351</f>
        <v>0.5</v>
      </c>
      <c r="I351" s="111">
        <v>0.5</v>
      </c>
    </row>
    <row r="352" spans="1:9" ht="22.5">
      <c r="A352" s="116" t="s">
        <v>123</v>
      </c>
      <c r="B352" s="117" t="s">
        <v>272</v>
      </c>
      <c r="C352" s="117" t="s">
        <v>83</v>
      </c>
      <c r="D352" s="117" t="s">
        <v>64</v>
      </c>
      <c r="E352" s="117" t="s">
        <v>489</v>
      </c>
      <c r="F352" s="117" t="s">
        <v>51</v>
      </c>
      <c r="G352" s="111">
        <v>321</v>
      </c>
      <c r="H352" s="112"/>
      <c r="I352" s="111">
        <v>321</v>
      </c>
    </row>
    <row r="353" spans="1:9" ht="22.5">
      <c r="A353" s="116" t="s">
        <v>149</v>
      </c>
      <c r="B353" s="117" t="s">
        <v>272</v>
      </c>
      <c r="C353" s="117" t="s">
        <v>83</v>
      </c>
      <c r="D353" s="117" t="s">
        <v>64</v>
      </c>
      <c r="E353" s="117" t="s">
        <v>489</v>
      </c>
      <c r="F353" s="117" t="s">
        <v>150</v>
      </c>
      <c r="G353" s="111">
        <v>321</v>
      </c>
      <c r="H353" s="112"/>
      <c r="I353" s="111">
        <v>321</v>
      </c>
    </row>
    <row r="354" spans="1:9" ht="22.5">
      <c r="A354" s="116" t="s">
        <v>210</v>
      </c>
      <c r="B354" s="117" t="s">
        <v>272</v>
      </c>
      <c r="C354" s="117" t="s">
        <v>83</v>
      </c>
      <c r="D354" s="117" t="s">
        <v>64</v>
      </c>
      <c r="E354" s="117" t="s">
        <v>489</v>
      </c>
      <c r="F354" s="117" t="s">
        <v>151</v>
      </c>
      <c r="G354" s="111">
        <v>321</v>
      </c>
      <c r="H354" s="112"/>
      <c r="I354" s="111">
        <v>321</v>
      </c>
    </row>
    <row r="355" spans="1:9" ht="22.5">
      <c r="A355" s="116" t="s">
        <v>211</v>
      </c>
      <c r="B355" s="117" t="s">
        <v>272</v>
      </c>
      <c r="C355" s="117" t="s">
        <v>83</v>
      </c>
      <c r="D355" s="117" t="s">
        <v>64</v>
      </c>
      <c r="E355" s="117" t="s">
        <v>489</v>
      </c>
      <c r="F355" s="117">
        <v>242</v>
      </c>
      <c r="G355" s="111"/>
      <c r="I355" s="111"/>
    </row>
    <row r="356" spans="1:9" ht="22.5">
      <c r="A356" s="116" t="s">
        <v>212</v>
      </c>
      <c r="B356" s="117" t="s">
        <v>272</v>
      </c>
      <c r="C356" s="117" t="s">
        <v>83</v>
      </c>
      <c r="D356" s="117" t="s">
        <v>64</v>
      </c>
      <c r="E356" s="117" t="s">
        <v>489</v>
      </c>
      <c r="F356" s="117" t="s">
        <v>31</v>
      </c>
      <c r="G356" s="111">
        <v>321</v>
      </c>
      <c r="I356" s="111">
        <v>321</v>
      </c>
    </row>
    <row r="357" spans="1:9" ht="28.5">
      <c r="A357" s="126" t="s">
        <v>273</v>
      </c>
      <c r="B357" s="117"/>
      <c r="C357" s="117"/>
      <c r="D357" s="117"/>
      <c r="E357" s="117"/>
      <c r="F357" s="117"/>
      <c r="G357" s="221">
        <f>G358</f>
        <v>35627.2</v>
      </c>
      <c r="H357" s="223">
        <f>H358</f>
        <v>0</v>
      </c>
      <c r="I357" s="221">
        <f>I358</f>
        <v>35627.2</v>
      </c>
    </row>
    <row r="358" spans="1:9" ht="12.75">
      <c r="A358" s="108" t="s">
        <v>247</v>
      </c>
      <c r="B358" s="117">
        <v>946</v>
      </c>
      <c r="C358" s="110" t="s">
        <v>88</v>
      </c>
      <c r="D358" s="110" t="s">
        <v>49</v>
      </c>
      <c r="E358" s="110" t="s">
        <v>50</v>
      </c>
      <c r="F358" s="110" t="s">
        <v>51</v>
      </c>
      <c r="G358" s="109">
        <f>G359+G379+G374</f>
        <v>35627.2</v>
      </c>
      <c r="H358" s="109">
        <f>H359+H379+H374</f>
        <v>0</v>
      </c>
      <c r="I358" s="109">
        <f>I359+I379+I374</f>
        <v>35627.2</v>
      </c>
    </row>
    <row r="359" spans="1:9" ht="12.75">
      <c r="A359" s="108" t="s">
        <v>125</v>
      </c>
      <c r="B359" s="117">
        <v>946</v>
      </c>
      <c r="C359" s="110" t="s">
        <v>88</v>
      </c>
      <c r="D359" s="110" t="s">
        <v>52</v>
      </c>
      <c r="E359" s="110" t="s">
        <v>50</v>
      </c>
      <c r="F359" s="110" t="s">
        <v>51</v>
      </c>
      <c r="G359" s="109">
        <f>G360</f>
        <v>15376.5</v>
      </c>
      <c r="H359" s="109">
        <f>H360</f>
        <v>0</v>
      </c>
      <c r="I359" s="109">
        <f>I360</f>
        <v>15376.5</v>
      </c>
    </row>
    <row r="360" spans="1:9" ht="21">
      <c r="A360" s="113" t="s">
        <v>286</v>
      </c>
      <c r="B360" s="117">
        <v>946</v>
      </c>
      <c r="C360" s="114" t="s">
        <v>88</v>
      </c>
      <c r="D360" s="114" t="s">
        <v>52</v>
      </c>
      <c r="E360" s="114" t="s">
        <v>500</v>
      </c>
      <c r="F360" s="114" t="s">
        <v>51</v>
      </c>
      <c r="G360" s="115">
        <f>G361+G369+G365</f>
        <v>15376.5</v>
      </c>
      <c r="H360" s="115">
        <f>H361+H369+H365</f>
        <v>0</v>
      </c>
      <c r="I360" s="115">
        <f>I361+I369+I365</f>
        <v>15376.5</v>
      </c>
    </row>
    <row r="361" spans="1:9" ht="22.5">
      <c r="A361" s="116" t="s">
        <v>287</v>
      </c>
      <c r="B361" s="117">
        <v>946</v>
      </c>
      <c r="C361" s="117" t="s">
        <v>88</v>
      </c>
      <c r="D361" s="117" t="s">
        <v>52</v>
      </c>
      <c r="E361" s="117" t="s">
        <v>424</v>
      </c>
      <c r="F361" s="117"/>
      <c r="G361" s="111">
        <v>10401.1</v>
      </c>
      <c r="I361" s="111">
        <v>10401.1</v>
      </c>
    </row>
    <row r="362" spans="1:9" ht="45">
      <c r="A362" s="116" t="s">
        <v>242</v>
      </c>
      <c r="B362" s="117">
        <v>946</v>
      </c>
      <c r="C362" s="117" t="s">
        <v>88</v>
      </c>
      <c r="D362" s="117" t="s">
        <v>52</v>
      </c>
      <c r="E362" s="117" t="s">
        <v>424</v>
      </c>
      <c r="F362" s="117" t="s">
        <v>146</v>
      </c>
      <c r="G362" s="111">
        <v>10401.1</v>
      </c>
      <c r="I362" s="111">
        <v>10401.1</v>
      </c>
    </row>
    <row r="363" spans="1:9" ht="22.5">
      <c r="A363" s="116" t="s">
        <v>147</v>
      </c>
      <c r="B363" s="117">
        <v>946</v>
      </c>
      <c r="C363" s="117" t="s">
        <v>88</v>
      </c>
      <c r="D363" s="117" t="s">
        <v>52</v>
      </c>
      <c r="E363" s="117" t="s">
        <v>424</v>
      </c>
      <c r="F363" s="117" t="s">
        <v>148</v>
      </c>
      <c r="G363" s="111">
        <v>10401.1</v>
      </c>
      <c r="I363" s="111">
        <v>10401.1</v>
      </c>
    </row>
    <row r="364" spans="1:9" ht="45">
      <c r="A364" s="116" t="s">
        <v>138</v>
      </c>
      <c r="B364" s="117">
        <v>946</v>
      </c>
      <c r="C364" s="117" t="s">
        <v>88</v>
      </c>
      <c r="D364" s="117" t="s">
        <v>52</v>
      </c>
      <c r="E364" s="117" t="s">
        <v>424</v>
      </c>
      <c r="F364" s="117" t="s">
        <v>109</v>
      </c>
      <c r="G364" s="111">
        <v>10401.1</v>
      </c>
      <c r="I364" s="111">
        <v>10401.1</v>
      </c>
    </row>
    <row r="365" spans="1:9" ht="33.75">
      <c r="A365" s="116" t="s">
        <v>501</v>
      </c>
      <c r="B365" s="117">
        <v>946</v>
      </c>
      <c r="C365" s="117" t="s">
        <v>88</v>
      </c>
      <c r="D365" s="117" t="s">
        <v>52</v>
      </c>
      <c r="E365" s="117" t="s">
        <v>427</v>
      </c>
      <c r="F365" s="117"/>
      <c r="G365" s="111">
        <v>5</v>
      </c>
      <c r="I365" s="111">
        <v>5</v>
      </c>
    </row>
    <row r="366" spans="1:9" ht="45">
      <c r="A366" s="116" t="s">
        <v>242</v>
      </c>
      <c r="B366" s="117">
        <v>946</v>
      </c>
      <c r="C366" s="117" t="s">
        <v>88</v>
      </c>
      <c r="D366" s="117" t="s">
        <v>52</v>
      </c>
      <c r="E366" s="117" t="s">
        <v>427</v>
      </c>
      <c r="F366" s="117" t="s">
        <v>146</v>
      </c>
      <c r="G366" s="111">
        <v>5</v>
      </c>
      <c r="I366" s="111">
        <v>5</v>
      </c>
    </row>
    <row r="367" spans="1:9" ht="22.5">
      <c r="A367" s="116" t="s">
        <v>147</v>
      </c>
      <c r="B367" s="117">
        <v>946</v>
      </c>
      <c r="C367" s="117" t="s">
        <v>88</v>
      </c>
      <c r="D367" s="117" t="s">
        <v>52</v>
      </c>
      <c r="E367" s="117" t="s">
        <v>427</v>
      </c>
      <c r="F367" s="117" t="s">
        <v>148</v>
      </c>
      <c r="G367" s="111">
        <v>5</v>
      </c>
      <c r="I367" s="111">
        <v>5</v>
      </c>
    </row>
    <row r="368" spans="1:9" ht="45">
      <c r="A368" s="116" t="s">
        <v>138</v>
      </c>
      <c r="B368" s="117">
        <v>946</v>
      </c>
      <c r="C368" s="117" t="s">
        <v>88</v>
      </c>
      <c r="D368" s="117" t="s">
        <v>52</v>
      </c>
      <c r="E368" s="117" t="s">
        <v>427</v>
      </c>
      <c r="F368" s="117" t="s">
        <v>109</v>
      </c>
      <c r="G368" s="111">
        <v>5</v>
      </c>
      <c r="I368" s="111">
        <v>5</v>
      </c>
    </row>
    <row r="369" spans="1:9" ht="22.5">
      <c r="A369" s="116" t="s">
        <v>288</v>
      </c>
      <c r="B369" s="117">
        <v>946</v>
      </c>
      <c r="C369" s="117" t="s">
        <v>88</v>
      </c>
      <c r="D369" s="117" t="s">
        <v>52</v>
      </c>
      <c r="E369" s="117" t="s">
        <v>425</v>
      </c>
      <c r="F369" s="117" t="s">
        <v>51</v>
      </c>
      <c r="G369" s="111">
        <v>4970.4</v>
      </c>
      <c r="I369" s="111">
        <v>4970.4</v>
      </c>
    </row>
    <row r="370" spans="1:9" ht="22.5">
      <c r="A370" s="116" t="s">
        <v>143</v>
      </c>
      <c r="B370" s="117">
        <v>946</v>
      </c>
      <c r="C370" s="117" t="s">
        <v>88</v>
      </c>
      <c r="D370" s="117" t="s">
        <v>52</v>
      </c>
      <c r="E370" s="117" t="s">
        <v>425</v>
      </c>
      <c r="F370" s="117" t="s">
        <v>51</v>
      </c>
      <c r="G370" s="111">
        <v>4970.4</v>
      </c>
      <c r="I370" s="111">
        <v>4970.4</v>
      </c>
    </row>
    <row r="371" spans="1:9" ht="45">
      <c r="A371" s="116" t="s">
        <v>242</v>
      </c>
      <c r="B371" s="117">
        <v>946</v>
      </c>
      <c r="C371" s="117" t="s">
        <v>88</v>
      </c>
      <c r="D371" s="117" t="s">
        <v>52</v>
      </c>
      <c r="E371" s="117" t="s">
        <v>425</v>
      </c>
      <c r="F371" s="117" t="s">
        <v>146</v>
      </c>
      <c r="G371" s="111">
        <v>4970.4</v>
      </c>
      <c r="I371" s="111">
        <v>4970.4</v>
      </c>
    </row>
    <row r="372" spans="1:9" ht="22.5">
      <c r="A372" s="116" t="s">
        <v>147</v>
      </c>
      <c r="B372" s="117">
        <v>946</v>
      </c>
      <c r="C372" s="117" t="s">
        <v>88</v>
      </c>
      <c r="D372" s="117" t="s">
        <v>52</v>
      </c>
      <c r="E372" s="117" t="s">
        <v>425</v>
      </c>
      <c r="F372" s="117" t="s">
        <v>148</v>
      </c>
      <c r="G372" s="111">
        <v>4970.4</v>
      </c>
      <c r="I372" s="111">
        <v>4970.4</v>
      </c>
    </row>
    <row r="373" spans="1:9" ht="45">
      <c r="A373" s="116" t="s">
        <v>138</v>
      </c>
      <c r="B373" s="117">
        <v>946</v>
      </c>
      <c r="C373" s="117" t="s">
        <v>88</v>
      </c>
      <c r="D373" s="117" t="s">
        <v>52</v>
      </c>
      <c r="E373" s="117" t="s">
        <v>425</v>
      </c>
      <c r="F373" s="117" t="s">
        <v>109</v>
      </c>
      <c r="G373" s="111">
        <v>4970.4</v>
      </c>
      <c r="I373" s="111">
        <v>4970.4</v>
      </c>
    </row>
    <row r="374" spans="1:9" ht="21">
      <c r="A374" s="113" t="s">
        <v>284</v>
      </c>
      <c r="B374" s="114">
        <v>946</v>
      </c>
      <c r="C374" s="114" t="s">
        <v>67</v>
      </c>
      <c r="D374" s="114" t="s">
        <v>66</v>
      </c>
      <c r="E374" s="114" t="s">
        <v>420</v>
      </c>
      <c r="F374" s="114" t="s">
        <v>51</v>
      </c>
      <c r="G374" s="115">
        <v>9161.2</v>
      </c>
      <c r="H374" s="259">
        <f>I374-G374</f>
        <v>0</v>
      </c>
      <c r="I374" s="115">
        <v>9161.2</v>
      </c>
    </row>
    <row r="375" spans="1:9" ht="22.5">
      <c r="A375" s="116" t="s">
        <v>143</v>
      </c>
      <c r="B375" s="117">
        <v>946</v>
      </c>
      <c r="C375" s="117" t="s">
        <v>67</v>
      </c>
      <c r="D375" s="117" t="s">
        <v>66</v>
      </c>
      <c r="E375" s="117" t="s">
        <v>420</v>
      </c>
      <c r="F375" s="117" t="s">
        <v>51</v>
      </c>
      <c r="G375" s="111">
        <v>9161.2</v>
      </c>
      <c r="H375" s="258">
        <f>I375-G375</f>
        <v>0</v>
      </c>
      <c r="I375" s="111">
        <v>9161.2</v>
      </c>
    </row>
    <row r="376" spans="1:9" ht="45">
      <c r="A376" s="116" t="s">
        <v>242</v>
      </c>
      <c r="B376" s="117">
        <v>946</v>
      </c>
      <c r="C376" s="117" t="s">
        <v>67</v>
      </c>
      <c r="D376" s="117" t="s">
        <v>66</v>
      </c>
      <c r="E376" s="117" t="s">
        <v>420</v>
      </c>
      <c r="F376" s="117" t="s">
        <v>146</v>
      </c>
      <c r="G376" s="111">
        <v>9161.2</v>
      </c>
      <c r="H376" s="258">
        <f>I376-G376</f>
        <v>0</v>
      </c>
      <c r="I376" s="111">
        <v>9161.2</v>
      </c>
    </row>
    <row r="377" spans="1:9" ht="22.5">
      <c r="A377" s="116" t="s">
        <v>147</v>
      </c>
      <c r="B377" s="117">
        <v>946</v>
      </c>
      <c r="C377" s="117" t="s">
        <v>67</v>
      </c>
      <c r="D377" s="117" t="s">
        <v>66</v>
      </c>
      <c r="E377" s="117" t="s">
        <v>420</v>
      </c>
      <c r="F377" s="117" t="s">
        <v>148</v>
      </c>
      <c r="G377" s="111">
        <v>9161.2</v>
      </c>
      <c r="H377" s="258">
        <f>I377-G377</f>
        <v>0</v>
      </c>
      <c r="I377" s="111">
        <v>9161.2</v>
      </c>
    </row>
    <row r="378" spans="1:9" ht="45">
      <c r="A378" s="116" t="s">
        <v>138</v>
      </c>
      <c r="B378" s="117">
        <v>946</v>
      </c>
      <c r="C378" s="117" t="s">
        <v>67</v>
      </c>
      <c r="D378" s="117" t="s">
        <v>66</v>
      </c>
      <c r="E378" s="117" t="s">
        <v>420</v>
      </c>
      <c r="F378" s="117" t="s">
        <v>109</v>
      </c>
      <c r="G378" s="111">
        <v>9161.2</v>
      </c>
      <c r="H378" s="258">
        <f>I378-G378</f>
        <v>0</v>
      </c>
      <c r="I378" s="111">
        <v>9161.2</v>
      </c>
    </row>
    <row r="379" spans="1:9" ht="21">
      <c r="A379" s="108" t="s">
        <v>112</v>
      </c>
      <c r="B379" s="117">
        <v>946</v>
      </c>
      <c r="C379" s="110" t="s">
        <v>88</v>
      </c>
      <c r="D379" s="110" t="s">
        <v>82</v>
      </c>
      <c r="E379" s="110" t="s">
        <v>50</v>
      </c>
      <c r="F379" s="110" t="s">
        <v>51</v>
      </c>
      <c r="G379" s="109">
        <f>G380+G385</f>
        <v>11089.5</v>
      </c>
      <c r="I379" s="109">
        <f>I380+I385</f>
        <v>11089.5</v>
      </c>
    </row>
    <row r="380" spans="1:9" ht="22.5">
      <c r="A380" s="116" t="s">
        <v>377</v>
      </c>
      <c r="B380" s="117">
        <v>946</v>
      </c>
      <c r="C380" s="117" t="s">
        <v>88</v>
      </c>
      <c r="D380" s="117" t="s">
        <v>82</v>
      </c>
      <c r="E380" s="117" t="s">
        <v>472</v>
      </c>
      <c r="F380" s="117" t="s">
        <v>51</v>
      </c>
      <c r="G380" s="111">
        <v>463</v>
      </c>
      <c r="I380" s="111">
        <v>463</v>
      </c>
    </row>
    <row r="381" spans="1:9" ht="56.25">
      <c r="A381" s="116" t="s">
        <v>110</v>
      </c>
      <c r="B381" s="117">
        <v>946</v>
      </c>
      <c r="C381" s="117" t="s">
        <v>88</v>
      </c>
      <c r="D381" s="117" t="s">
        <v>82</v>
      </c>
      <c r="E381" s="117" t="s">
        <v>472</v>
      </c>
      <c r="F381" s="117" t="s">
        <v>155</v>
      </c>
      <c r="G381" s="111">
        <v>463</v>
      </c>
      <c r="I381" s="111">
        <v>463</v>
      </c>
    </row>
    <row r="382" spans="1:9" ht="22.5">
      <c r="A382" s="116" t="s">
        <v>156</v>
      </c>
      <c r="B382" s="117">
        <v>946</v>
      </c>
      <c r="C382" s="117" t="s">
        <v>88</v>
      </c>
      <c r="D382" s="117" t="s">
        <v>82</v>
      </c>
      <c r="E382" s="117" t="s">
        <v>472</v>
      </c>
      <c r="F382" s="117" t="s">
        <v>157</v>
      </c>
      <c r="G382" s="111">
        <v>463</v>
      </c>
      <c r="I382" s="111">
        <v>463</v>
      </c>
    </row>
    <row r="383" spans="1:9" ht="22.5">
      <c r="A383" s="116" t="s">
        <v>209</v>
      </c>
      <c r="B383" s="117">
        <v>946</v>
      </c>
      <c r="C383" s="117" t="s">
        <v>88</v>
      </c>
      <c r="D383" s="117" t="s">
        <v>82</v>
      </c>
      <c r="E383" s="117" t="s">
        <v>472</v>
      </c>
      <c r="F383" s="117" t="s">
        <v>111</v>
      </c>
      <c r="G383" s="111">
        <v>463</v>
      </c>
      <c r="I383" s="111">
        <v>463</v>
      </c>
    </row>
    <row r="384" spans="1:9" ht="56.25">
      <c r="A384" s="116" t="s">
        <v>145</v>
      </c>
      <c r="B384" s="117">
        <v>946</v>
      </c>
      <c r="C384" s="117" t="s">
        <v>88</v>
      </c>
      <c r="D384" s="117" t="s">
        <v>82</v>
      </c>
      <c r="E384" s="117" t="s">
        <v>473</v>
      </c>
      <c r="F384" s="117"/>
      <c r="G384" s="111">
        <f>G385</f>
        <v>10626.5</v>
      </c>
      <c r="I384" s="111">
        <f>I385</f>
        <v>10626.5</v>
      </c>
    </row>
    <row r="385" spans="1:9" ht="22.5">
      <c r="A385" s="116" t="s">
        <v>143</v>
      </c>
      <c r="B385" s="117">
        <v>946</v>
      </c>
      <c r="C385" s="117" t="s">
        <v>88</v>
      </c>
      <c r="D385" s="117" t="s">
        <v>82</v>
      </c>
      <c r="E385" s="117" t="s">
        <v>473</v>
      </c>
      <c r="F385" s="117"/>
      <c r="G385" s="111">
        <f>G386+G389+G393</f>
        <v>10626.5</v>
      </c>
      <c r="I385" s="111">
        <f>I386+I389+I393</f>
        <v>10626.5</v>
      </c>
    </row>
    <row r="386" spans="1:9" ht="56.25">
      <c r="A386" s="116" t="s">
        <v>110</v>
      </c>
      <c r="B386" s="117">
        <v>946</v>
      </c>
      <c r="C386" s="117" t="s">
        <v>88</v>
      </c>
      <c r="D386" s="117" t="s">
        <v>82</v>
      </c>
      <c r="E386" s="117" t="s">
        <v>473</v>
      </c>
      <c r="F386" s="117">
        <v>100</v>
      </c>
      <c r="G386" s="111">
        <v>10366</v>
      </c>
      <c r="I386" s="111">
        <v>10366</v>
      </c>
    </row>
    <row r="387" spans="1:9" ht="22.5">
      <c r="A387" s="116" t="s">
        <v>364</v>
      </c>
      <c r="B387" s="117">
        <v>946</v>
      </c>
      <c r="C387" s="117" t="s">
        <v>88</v>
      </c>
      <c r="D387" s="117" t="s">
        <v>82</v>
      </c>
      <c r="E387" s="117" t="s">
        <v>473</v>
      </c>
      <c r="F387" s="117">
        <v>110</v>
      </c>
      <c r="G387" s="111">
        <v>10366</v>
      </c>
      <c r="I387" s="111">
        <v>10366</v>
      </c>
    </row>
    <row r="388" spans="1:9" ht="22.5">
      <c r="A388" s="116" t="s">
        <v>209</v>
      </c>
      <c r="B388" s="117">
        <v>946</v>
      </c>
      <c r="C388" s="117" t="s">
        <v>88</v>
      </c>
      <c r="D388" s="117" t="s">
        <v>82</v>
      </c>
      <c r="E388" s="117" t="s">
        <v>473</v>
      </c>
      <c r="F388" s="117">
        <v>111</v>
      </c>
      <c r="G388" s="111">
        <v>10366</v>
      </c>
      <c r="I388" s="111">
        <v>10366</v>
      </c>
    </row>
    <row r="389" spans="1:9" ht="22.5">
      <c r="A389" s="116" t="s">
        <v>149</v>
      </c>
      <c r="B389" s="117">
        <v>946</v>
      </c>
      <c r="C389" s="117" t="s">
        <v>88</v>
      </c>
      <c r="D389" s="117" t="s">
        <v>82</v>
      </c>
      <c r="E389" s="117" t="s">
        <v>473</v>
      </c>
      <c r="F389" s="117">
        <v>200</v>
      </c>
      <c r="G389" s="111">
        <f>G390</f>
        <v>256.1</v>
      </c>
      <c r="H389" s="111">
        <f>I389-G389</f>
        <v>-1.3000000000000114</v>
      </c>
      <c r="I389" s="111">
        <f>I390</f>
        <v>254.8</v>
      </c>
    </row>
    <row r="390" spans="1:9" ht="22.5">
      <c r="A390" s="116" t="s">
        <v>210</v>
      </c>
      <c r="B390" s="117">
        <v>946</v>
      </c>
      <c r="C390" s="117" t="s">
        <v>88</v>
      </c>
      <c r="D390" s="117" t="s">
        <v>82</v>
      </c>
      <c r="E390" s="117" t="s">
        <v>473</v>
      </c>
      <c r="F390" s="117">
        <v>240</v>
      </c>
      <c r="G390" s="111">
        <f>G391+G392</f>
        <v>256.1</v>
      </c>
      <c r="H390" s="111">
        <f aca="true" t="shared" si="8" ref="H390:H396">I390-G390</f>
        <v>-1.3000000000000114</v>
      </c>
      <c r="I390" s="111">
        <f>I391+I392</f>
        <v>254.8</v>
      </c>
    </row>
    <row r="391" spans="1:9" ht="22.5">
      <c r="A391" s="116" t="s">
        <v>211</v>
      </c>
      <c r="B391" s="117">
        <v>946</v>
      </c>
      <c r="C391" s="117" t="s">
        <v>88</v>
      </c>
      <c r="D391" s="117" t="s">
        <v>82</v>
      </c>
      <c r="E391" s="117" t="s">
        <v>473</v>
      </c>
      <c r="F391" s="117">
        <v>242</v>
      </c>
      <c r="G391" s="111">
        <v>99</v>
      </c>
      <c r="H391" s="111">
        <f t="shared" si="8"/>
        <v>-6</v>
      </c>
      <c r="I391" s="111">
        <v>93</v>
      </c>
    </row>
    <row r="392" spans="1:9" ht="22.5">
      <c r="A392" s="116" t="s">
        <v>212</v>
      </c>
      <c r="B392" s="117">
        <v>946</v>
      </c>
      <c r="C392" s="117" t="s">
        <v>88</v>
      </c>
      <c r="D392" s="117" t="s">
        <v>82</v>
      </c>
      <c r="E392" s="117" t="s">
        <v>473</v>
      </c>
      <c r="F392" s="117">
        <v>244</v>
      </c>
      <c r="G392" s="111">
        <v>157.1</v>
      </c>
      <c r="H392" s="111">
        <f t="shared" si="8"/>
        <v>4.700000000000017</v>
      </c>
      <c r="I392" s="111">
        <v>161.8</v>
      </c>
    </row>
    <row r="393" spans="1:9" ht="22.5">
      <c r="A393" s="116" t="s">
        <v>158</v>
      </c>
      <c r="B393" s="117">
        <v>946</v>
      </c>
      <c r="C393" s="117" t="s">
        <v>88</v>
      </c>
      <c r="D393" s="117" t="s">
        <v>82</v>
      </c>
      <c r="E393" s="117" t="s">
        <v>473</v>
      </c>
      <c r="F393" s="117">
        <v>800</v>
      </c>
      <c r="G393" s="111">
        <f>G394</f>
        <v>4.4</v>
      </c>
      <c r="H393" s="111">
        <f t="shared" si="8"/>
        <v>1.2999999999999998</v>
      </c>
      <c r="I393" s="111">
        <f>I394</f>
        <v>5.7</v>
      </c>
    </row>
    <row r="394" spans="1:9" ht="33.75">
      <c r="A394" s="116" t="s">
        <v>214</v>
      </c>
      <c r="B394" s="117">
        <v>946</v>
      </c>
      <c r="C394" s="117" t="s">
        <v>88</v>
      </c>
      <c r="D394" s="117" t="s">
        <v>82</v>
      </c>
      <c r="E394" s="117" t="s">
        <v>473</v>
      </c>
      <c r="F394" s="117">
        <v>850</v>
      </c>
      <c r="G394" s="111">
        <f>G396</f>
        <v>4.4</v>
      </c>
      <c r="H394" s="111">
        <f t="shared" si="8"/>
        <v>1.2999999999999998</v>
      </c>
      <c r="I394" s="111">
        <f>I395+I396</f>
        <v>5.7</v>
      </c>
    </row>
    <row r="395" spans="1:9" ht="22.5">
      <c r="A395" s="116" t="s">
        <v>84</v>
      </c>
      <c r="B395" s="117">
        <v>946</v>
      </c>
      <c r="C395" s="117" t="s">
        <v>88</v>
      </c>
      <c r="D395" s="117" t="s">
        <v>82</v>
      </c>
      <c r="E395" s="117" t="s">
        <v>473</v>
      </c>
      <c r="F395" s="117">
        <v>851</v>
      </c>
      <c r="G395" s="111">
        <v>4.4</v>
      </c>
      <c r="H395" s="111">
        <f t="shared" si="8"/>
        <v>0</v>
      </c>
      <c r="I395" s="111">
        <v>4.4</v>
      </c>
    </row>
    <row r="396" spans="1:9" ht="22.5">
      <c r="A396" s="116" t="s">
        <v>84</v>
      </c>
      <c r="B396" s="117">
        <v>946</v>
      </c>
      <c r="C396" s="117" t="s">
        <v>88</v>
      </c>
      <c r="D396" s="117" t="s">
        <v>82</v>
      </c>
      <c r="E396" s="117" t="s">
        <v>473</v>
      </c>
      <c r="F396" s="117">
        <v>851</v>
      </c>
      <c r="G396" s="111">
        <v>4.4</v>
      </c>
      <c r="H396" s="111">
        <f t="shared" si="8"/>
        <v>-3.1000000000000005</v>
      </c>
      <c r="I396" s="111">
        <v>1.3</v>
      </c>
    </row>
  </sheetData>
  <sheetProtection/>
  <mergeCells count="14">
    <mergeCell ref="D10:D11"/>
    <mergeCell ref="E10:E11"/>
    <mergeCell ref="F10:F11"/>
    <mergeCell ref="G10:G11"/>
    <mergeCell ref="H10:H11"/>
    <mergeCell ref="I10:I11"/>
    <mergeCell ref="D3:I3"/>
    <mergeCell ref="B4:I4"/>
    <mergeCell ref="C5:I5"/>
    <mergeCell ref="A7:I7"/>
    <mergeCell ref="A8:I8"/>
    <mergeCell ref="A10:A11"/>
    <mergeCell ref="B10:B11"/>
    <mergeCell ref="C10:C11"/>
  </mergeCells>
  <printOptions/>
  <pageMargins left="0.7086614173228347" right="0" top="0.19" bottom="0.17" header="0" footer="0"/>
  <pageSetup horizontalDpi="600" verticalDpi="600" orientation="portrait" paperSize="9" scale="9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35" sqref="A35:E35"/>
    </sheetView>
  </sheetViews>
  <sheetFormatPr defaultColWidth="9.140625" defaultRowHeight="12.75"/>
  <cols>
    <col min="1" max="1" width="4.7109375" style="235" customWidth="1"/>
    <col min="2" max="2" width="45.00390625" style="235" customWidth="1"/>
    <col min="3" max="3" width="14.00390625" style="235" customWidth="1"/>
    <col min="4" max="4" width="10.00390625" style="0" customWidth="1"/>
    <col min="5" max="5" width="12.00390625" style="0" customWidth="1"/>
  </cols>
  <sheetData>
    <row r="1" spans="4:5" ht="15.75">
      <c r="D1" s="235"/>
      <c r="E1" s="2" t="s">
        <v>510</v>
      </c>
    </row>
    <row r="2" spans="2:7" ht="15.75" customHeight="1">
      <c r="B2" s="299" t="s">
        <v>389</v>
      </c>
      <c r="C2" s="299"/>
      <c r="D2" s="299"/>
      <c r="E2" s="299"/>
      <c r="F2" s="118"/>
      <c r="G2" s="118"/>
    </row>
    <row r="3" spans="2:9" ht="15.75" customHeight="1">
      <c r="B3" s="299" t="s">
        <v>409</v>
      </c>
      <c r="C3" s="299"/>
      <c r="D3" s="299"/>
      <c r="E3" s="299"/>
      <c r="F3" s="249"/>
      <c r="G3" s="249"/>
      <c r="H3" s="249"/>
      <c r="I3" s="249"/>
    </row>
    <row r="4" spans="2:8" ht="12.75" customHeight="1">
      <c r="B4" s="299" t="s">
        <v>410</v>
      </c>
      <c r="C4" s="299"/>
      <c r="D4" s="299"/>
      <c r="E4" s="299"/>
      <c r="F4" s="118"/>
      <c r="G4" s="118"/>
      <c r="H4" s="118"/>
    </row>
    <row r="5" spans="4:5" ht="12.75" customHeight="1">
      <c r="D5" s="298"/>
      <c r="E5" s="298"/>
    </row>
    <row r="6" spans="4:5" ht="12.75" customHeight="1">
      <c r="D6" s="235"/>
      <c r="E6" s="236" t="s">
        <v>509</v>
      </c>
    </row>
    <row r="8" spans="1:5" ht="15.75" customHeight="1">
      <c r="A8" s="300" t="s">
        <v>394</v>
      </c>
      <c r="B8" s="300"/>
      <c r="C8" s="300"/>
      <c r="D8" s="300"/>
      <c r="E8" s="300"/>
    </row>
    <row r="9" spans="1:5" ht="31.5" customHeight="1">
      <c r="A9" s="300" t="s">
        <v>511</v>
      </c>
      <c r="B9" s="300"/>
      <c r="C9" s="300"/>
      <c r="D9" s="300"/>
      <c r="E9" s="300"/>
    </row>
    <row r="10" spans="1:5" ht="15.75">
      <c r="A10" s="237"/>
      <c r="B10" s="237"/>
      <c r="E10" s="238" t="s">
        <v>5</v>
      </c>
    </row>
    <row r="11" spans="1:5" ht="47.25">
      <c r="A11" s="239" t="s">
        <v>512</v>
      </c>
      <c r="B11" s="239" t="s">
        <v>513</v>
      </c>
      <c r="C11" s="253" t="s">
        <v>382</v>
      </c>
      <c r="D11" s="253" t="s">
        <v>384</v>
      </c>
      <c r="E11" s="254" t="s">
        <v>385</v>
      </c>
    </row>
    <row r="12" spans="1:5" ht="15.75">
      <c r="A12" s="240">
        <v>1</v>
      </c>
      <c r="B12" s="240">
        <v>2</v>
      </c>
      <c r="C12" s="250"/>
      <c r="D12" s="251"/>
      <c r="E12" s="252"/>
    </row>
    <row r="13" spans="1:5" ht="15.75">
      <c r="A13" s="241"/>
      <c r="B13" s="242" t="s">
        <v>514</v>
      </c>
      <c r="C13" s="243">
        <f>SUM(C14:C19)</f>
        <v>432</v>
      </c>
      <c r="D13" s="243">
        <f>SUM(D14:D19)</f>
        <v>18.700000000000003</v>
      </c>
      <c r="E13" s="243">
        <f>SUM(E14:E19)</f>
        <v>450.70000000000005</v>
      </c>
    </row>
    <row r="14" spans="1:5" ht="15.75">
      <c r="A14" s="244">
        <v>1</v>
      </c>
      <c r="B14" s="245" t="s">
        <v>515</v>
      </c>
      <c r="C14" s="240">
        <v>61.4</v>
      </c>
      <c r="D14" s="255">
        <f aca="true" t="shared" si="0" ref="D14:D19">E14-C14</f>
        <v>0.3999999999999986</v>
      </c>
      <c r="E14" s="255">
        <v>61.8</v>
      </c>
    </row>
    <row r="15" spans="1:5" ht="15.75">
      <c r="A15" s="244">
        <v>2</v>
      </c>
      <c r="B15" s="246" t="s">
        <v>516</v>
      </c>
      <c r="C15" s="240">
        <v>77.3</v>
      </c>
      <c r="D15" s="255">
        <f t="shared" si="0"/>
        <v>0.5</v>
      </c>
      <c r="E15" s="255">
        <v>77.8</v>
      </c>
    </row>
    <row r="16" spans="1:5" ht="15.75">
      <c r="A16" s="244">
        <v>3</v>
      </c>
      <c r="B16" s="245" t="s">
        <v>517</v>
      </c>
      <c r="C16" s="240">
        <v>77.3</v>
      </c>
      <c r="D16" s="255">
        <f t="shared" si="0"/>
        <v>16.400000000000006</v>
      </c>
      <c r="E16" s="255">
        <v>93.7</v>
      </c>
    </row>
    <row r="17" spans="1:5" ht="15.75">
      <c r="A17" s="244">
        <v>4</v>
      </c>
      <c r="B17" s="245" t="s">
        <v>518</v>
      </c>
      <c r="C17" s="240">
        <v>77.3</v>
      </c>
      <c r="D17" s="255">
        <f t="shared" si="0"/>
        <v>0.5</v>
      </c>
      <c r="E17" s="255">
        <v>77.8</v>
      </c>
    </row>
    <row r="18" spans="1:5" ht="15.75">
      <c r="A18" s="244">
        <v>5</v>
      </c>
      <c r="B18" s="245" t="s">
        <v>519</v>
      </c>
      <c r="C18" s="240">
        <v>61.4</v>
      </c>
      <c r="D18" s="255">
        <f t="shared" si="0"/>
        <v>0.3999999999999986</v>
      </c>
      <c r="E18" s="255">
        <v>61.8</v>
      </c>
    </row>
    <row r="19" spans="1:5" ht="15.75">
      <c r="A19" s="244">
        <v>6</v>
      </c>
      <c r="B19" s="245" t="s">
        <v>520</v>
      </c>
      <c r="C19" s="240">
        <v>77.3</v>
      </c>
      <c r="D19" s="255">
        <f t="shared" si="0"/>
        <v>0.5</v>
      </c>
      <c r="E19" s="255">
        <v>77.8</v>
      </c>
    </row>
    <row r="20" spans="1:3" ht="12.75">
      <c r="A20" s="237"/>
      <c r="B20" s="237"/>
      <c r="C20" s="247"/>
    </row>
    <row r="21" spans="1:3" ht="12.75">
      <c r="A21" s="237"/>
      <c r="B21" s="237"/>
      <c r="C21" s="247"/>
    </row>
    <row r="22" spans="1:3" ht="12.75">
      <c r="A22" s="237"/>
      <c r="B22" s="237"/>
      <c r="C22" s="248"/>
    </row>
    <row r="23" spans="1:3" ht="12.75">
      <c r="A23" s="237"/>
      <c r="B23" s="237"/>
      <c r="C23" s="248"/>
    </row>
    <row r="27" spans="4:5" ht="15.75">
      <c r="D27" s="235"/>
      <c r="E27" s="2"/>
    </row>
    <row r="28" spans="2:5" ht="15.75">
      <c r="B28" s="299"/>
      <c r="C28" s="299"/>
      <c r="D28" s="299"/>
      <c r="E28" s="299"/>
    </row>
    <row r="29" spans="2:5" ht="15.75">
      <c r="B29" s="299"/>
      <c r="C29" s="299"/>
      <c r="D29" s="299"/>
      <c r="E29" s="299"/>
    </row>
    <row r="30" spans="2:5" ht="15.75">
      <c r="B30" s="299"/>
      <c r="C30" s="299"/>
      <c r="D30" s="299"/>
      <c r="E30" s="299"/>
    </row>
    <row r="31" spans="4:5" ht="12.75">
      <c r="D31" s="298"/>
      <c r="E31" s="298"/>
    </row>
    <row r="32" spans="4:5" ht="15.75">
      <c r="D32" s="235"/>
      <c r="E32" s="236"/>
    </row>
    <row r="34" spans="1:5" ht="15.75">
      <c r="A34" s="300"/>
      <c r="B34" s="300"/>
      <c r="C34" s="300"/>
      <c r="D34" s="300"/>
      <c r="E34" s="300"/>
    </row>
    <row r="35" spans="1:5" ht="15.75">
      <c r="A35" s="300"/>
      <c r="B35" s="300"/>
      <c r="C35" s="300"/>
      <c r="D35" s="300"/>
      <c r="E35" s="300"/>
    </row>
    <row r="36" spans="1:5" ht="15.75">
      <c r="A36" s="237"/>
      <c r="B36" s="237"/>
      <c r="E36" s="238"/>
    </row>
    <row r="37" spans="1:5" ht="15.75">
      <c r="A37" s="260"/>
      <c r="B37" s="260"/>
      <c r="C37" s="261"/>
      <c r="D37" s="261"/>
      <c r="E37" s="261"/>
    </row>
    <row r="38" spans="1:5" ht="15.75">
      <c r="A38" s="262"/>
      <c r="B38" s="262"/>
      <c r="C38" s="118"/>
      <c r="D38" s="118"/>
      <c r="E38" s="118"/>
    </row>
    <row r="39" spans="1:5" ht="15.75">
      <c r="A39" s="263"/>
      <c r="B39" s="264"/>
      <c r="C39" s="265"/>
      <c r="D39" s="265"/>
      <c r="E39" s="265"/>
    </row>
    <row r="40" spans="1:5" ht="15.75">
      <c r="A40" s="266"/>
      <c r="B40" s="267"/>
      <c r="C40" s="262"/>
      <c r="D40" s="268"/>
      <c r="E40" s="268"/>
    </row>
    <row r="41" spans="1:5" ht="15.75">
      <c r="A41" s="266"/>
      <c r="B41" s="269"/>
      <c r="C41" s="262"/>
      <c r="D41" s="268"/>
      <c r="E41" s="268"/>
    </row>
    <row r="42" spans="1:5" ht="15.75">
      <c r="A42" s="266"/>
      <c r="B42" s="267"/>
      <c r="C42" s="262"/>
      <c r="D42" s="268"/>
      <c r="E42" s="268"/>
    </row>
    <row r="43" spans="1:5" ht="15.75">
      <c r="A43" s="266"/>
      <c r="B43" s="267"/>
      <c r="C43" s="262"/>
      <c r="D43" s="268"/>
      <c r="E43" s="268"/>
    </row>
    <row r="44" spans="1:5" ht="15.75">
      <c r="A44" s="266"/>
      <c r="B44" s="267"/>
      <c r="C44" s="262"/>
      <c r="D44" s="268"/>
      <c r="E44" s="268"/>
    </row>
    <row r="45" spans="1:5" ht="15.75">
      <c r="A45" s="266"/>
      <c r="B45" s="267"/>
      <c r="C45" s="262"/>
      <c r="D45" s="268"/>
      <c r="E45" s="268"/>
    </row>
  </sheetData>
  <sheetProtection/>
  <mergeCells count="12">
    <mergeCell ref="B28:E28"/>
    <mergeCell ref="B29:E29"/>
    <mergeCell ref="B30:E30"/>
    <mergeCell ref="D31:E31"/>
    <mergeCell ref="A34:E34"/>
    <mergeCell ref="A35:E35"/>
    <mergeCell ref="D5:E5"/>
    <mergeCell ref="B3:E3"/>
    <mergeCell ref="B4:E4"/>
    <mergeCell ref="B2:E2"/>
    <mergeCell ref="A8:E8"/>
    <mergeCell ref="A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2016-07-28T10:15:41Z</cp:lastPrinted>
  <dcterms:created xsi:type="dcterms:W3CDTF">2004-12-03T09:36:36Z</dcterms:created>
  <dcterms:modified xsi:type="dcterms:W3CDTF">2016-08-24T09:10:55Z</dcterms:modified>
  <cp:category/>
  <cp:version/>
  <cp:contentType/>
  <cp:contentStatus/>
</cp:coreProperties>
</file>