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650" windowWidth="12945" windowHeight="8625" tabRatio="849" firstSheet="3" activeTab="12"/>
  </bookViews>
  <sheets>
    <sheet name="пр1 ист" sheetId="1" state="hidden" r:id="rId1"/>
    <sheet name="Пр1 деф 2019" sheetId="2" r:id="rId2"/>
    <sheet name="Пр1 деф 2020-2021" sheetId="3" r:id="rId3"/>
    <sheet name="Пр4 дох2019" sheetId="4" r:id="rId4"/>
    <sheet name="Пр5 доходы20-21" sheetId="5" r:id="rId5"/>
    <sheet name="Пр 8функц (2019)" sheetId="6" r:id="rId6"/>
    <sheet name="Пр 9 функц (20-21)" sheetId="7" r:id="rId7"/>
    <sheet name="Пр 10" sheetId="8" r:id="rId8"/>
    <sheet name="Пр 11" sheetId="9" r:id="rId9"/>
    <sheet name="Пр 12 ведом (2019)" sheetId="10" r:id="rId10"/>
    <sheet name="Пр14 Прогр расх" sheetId="11" state="hidden" r:id="rId11"/>
    <sheet name="Пр10 ПО" sheetId="12" state="hidden" r:id="rId12"/>
    <sheet name="Пр 13 ведом(20-21)" sheetId="13" r:id="rId13"/>
    <sheet name="Пр 14 мун.прог. (2019)" sheetId="14" r:id="rId14"/>
    <sheet name="Пр 15 мун.прог.20-21" sheetId="15" r:id="rId15"/>
    <sheet name="Пр 16 .1" sheetId="16" r:id="rId16"/>
    <sheet name="Пр 16.2" sheetId="17" r:id="rId17"/>
    <sheet name="Пр 16.3" sheetId="18" r:id="rId18"/>
    <sheet name="Пр 17.1" sheetId="19" r:id="rId19"/>
    <sheet name="Пр 17.2" sheetId="20" r:id="rId20"/>
    <sheet name="Пр 17.3" sheetId="21" r:id="rId21"/>
    <sheet name="Пр 19" sheetId="22" r:id="rId22"/>
  </sheets>
  <definedNames>
    <definedName name="_xlnm.Print_Titles" localSheetId="9">'Пр 12 ведом (2019)'!$8:$9</definedName>
    <definedName name="_xlnm.Print_Titles" localSheetId="12">'Пр 13 ведом(20-21)'!$8:$9</definedName>
    <definedName name="_xlnm.Print_Titles" localSheetId="5">'Пр 8функц (2019)'!$8:$9</definedName>
    <definedName name="_xlnm.Print_Titles" localSheetId="6">'Пр 9 функц (20-21)'!$8:$9</definedName>
    <definedName name="_xlnm.Print_Titles" localSheetId="1">'Пр1 деф 2019'!$11:$12</definedName>
    <definedName name="_xlnm.Print_Titles" localSheetId="2">'Пр1 деф 2020-2021'!$13:$14</definedName>
    <definedName name="_xlnm.Print_Titles" localSheetId="0">'пр1 ист'!$9:$9</definedName>
    <definedName name="_xlnm.Print_Titles" localSheetId="10">'Пр14 Прогр расх'!$10:$10</definedName>
    <definedName name="_xlnm.Print_Titles" localSheetId="3">'Пр4 дох2019'!$9:$9</definedName>
    <definedName name="_xlnm.Print_Titles" localSheetId="4">'Пр5 доходы20-21'!$9:$11</definedName>
    <definedName name="_xlnm.Print_Area" localSheetId="1">'Пр1 деф 2019'!$A$1:$C$25</definedName>
    <definedName name="_xlnm.Print_Area" localSheetId="2">'Пр1 деф 2020-2021'!$A$1:$D$27</definedName>
    <definedName name="_xlnm.Print_Area" localSheetId="0">'пр1 ист'!$A$1:$C$20</definedName>
    <definedName name="_xlnm.Print_Area" localSheetId="10">'Пр14 Прогр расх'!$A$1:$C$19</definedName>
    <definedName name="_xlnm.Print_Area" localSheetId="3">'Пр4 дох2019'!$A$1:$C$72</definedName>
    <definedName name="_xlnm.Print_Area" localSheetId="4">'Пр5 доходы20-21'!$A$1:$D$75</definedName>
  </definedNames>
  <calcPr fullCalcOnLoad="1"/>
</workbook>
</file>

<file path=xl/sharedStrings.xml><?xml version="1.0" encoding="utf-8"?>
<sst xmlns="http://schemas.openxmlformats.org/spreadsheetml/2006/main" count="6837" uniqueCount="734">
  <si>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</si>
  <si>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</si>
  <si>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</si>
  <si>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</si>
  <si>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</si>
  <si>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1 03 00000 00 0000 000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</si>
  <si>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</si>
  <si>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</si>
  <si>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</si>
  <si>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</si>
  <si>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</si>
  <si>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</si>
  <si>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</si>
  <si>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</si>
  <si>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</si>
  <si>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</si>
  <si>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</si>
  <si>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</si>
  <si>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122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</si>
  <si>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</si>
  <si>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</si>
  <si>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</si>
  <si>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</si>
  <si>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</si>
  <si>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</si>
  <si>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</si>
  <si>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</si>
  <si>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</si>
  <si>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</si>
  <si>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</si>
  <si>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</si>
  <si>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</si>
  <si>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</si>
  <si>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</si>
  <si>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</si>
  <si>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</si>
  <si>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</si>
  <si>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</si>
  <si>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</si>
  <si>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</si>
  <si>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</si>
  <si>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</si>
  <si>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</si>
  <si>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</si>
  <si>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</si>
  <si>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</si>
  <si>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</si>
  <si>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</si>
  <si>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</si>
  <si>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</si>
  <si>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</si>
  <si>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</si>
  <si>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</si>
  <si>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</si>
  <si>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</si>
  <si>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</si>
  <si>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</si>
  <si>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</si>
  <si>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</si>
  <si>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</si>
  <si>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</si>
  <si>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</si>
  <si>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</si>
  <si>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</si>
  <si>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</si>
  <si>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</si>
  <si>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</si>
  <si>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</si>
  <si>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</si>
  <si>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</si>
  <si>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</si>
  <si>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</si>
  <si>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</si>
  <si>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</si>
  <si>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</si>
  <si>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</si>
  <si>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</si>
  <si>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</si>
  <si>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</si>
  <si>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</si>
  <si>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</si>
  <si>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</si>
  <si>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</si>
  <si>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</si>
  <si>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</si>
  <si>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</si>
  <si>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</si>
  <si>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</si>
  <si>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</si>
  <si>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</si>
  <si>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</si>
  <si>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</si>
  <si>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</si>
  <si>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</si>
  <si>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</si>
  <si>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</si>
  <si>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</si>
  <si>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</si>
  <si>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</si>
  <si>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</si>
  <si>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</si>
  <si>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Школы - детские сады, школы начальные, 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</si>
  <si>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</si>
  <si>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</si>
  <si>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</si>
  <si>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</si>
  <si>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</si>
  <si>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</si>
  <si>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</si>
  <si>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</si>
  <si>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</si>
  <si>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</si>
  <si>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</si>
  <si>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</si>
  <si>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</si>
  <si>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</si>
  <si>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</si>
  <si>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</si>
  <si>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</si>
  <si>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</si>
  <si>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</si>
  <si>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налог на вмененный доход для отдельных видов деятельности</t>
  </si>
  <si>
    <t>Единый сельскохозяйственный налог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</si>
  <si>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</si>
  <si>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</si>
  <si>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</si>
  <si>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</si>
  <si>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</si>
  <si>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</si>
  <si>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</si>
  <si>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</si>
  <si>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</si>
  <si>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</si>
  <si>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</si>
  <si>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</si>
  <si>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</si>
  <si>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</si>
  <si>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Фонд оплаты труда и страховые взносы</t>
  </si>
  <si>
    <t>Иные выплаты персоналу, за исключением фонда оплаты труда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</si>
  <si>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</si>
  <si>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</si>
  <si>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</si>
  <si>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</si>
  <si>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</si>
  <si>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</si>
  <si>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</si>
  <si>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</si>
  <si>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</si>
  <si>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</si>
  <si>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</si>
  <si>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О9</t>
  </si>
  <si>
    <t>Национальная экономика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</si>
  <si>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</si>
  <si>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</si>
  <si>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</si>
  <si>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</si>
  <si>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</si>
  <si>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</si>
  <si>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</si>
  <si>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Мероприятия по проведению оздоровительной кампании детей</t>
  </si>
  <si>
    <t>Социальная политика</t>
  </si>
  <si>
    <t>Федеральный закон от 12 января 1996 г. № 8-ФЗ "О погребении и похоронном деле"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</si>
  <si>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</si>
  <si>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</si>
  <si>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</si>
  <si>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</si>
  <si>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</si>
  <si>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</si>
  <si>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</si>
  <si>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</si>
  <si>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</si>
  <si>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</si>
  <si>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</si>
  <si>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</si>
  <si>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</si>
  <si>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</si>
  <si>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</si>
  <si>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</si>
  <si>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</si>
  <si>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</si>
  <si>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</si>
  <si>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</si>
  <si>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</si>
  <si>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</si>
  <si>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</si>
  <si>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</si>
  <si>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</si>
  <si>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</si>
  <si>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</si>
  <si>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</si>
  <si>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</si>
  <si>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</si>
  <si>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</si>
  <si>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</si>
  <si>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</si>
  <si>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</si>
  <si>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</si>
  <si>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</si>
  <si>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</si>
  <si>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</si>
  <si>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</si>
  <si>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</si>
  <si>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</si>
  <si>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</si>
  <si>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</si>
  <si>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</si>
  <si>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</si>
  <si>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</si>
  <si>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</si>
  <si>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</si>
  <si>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</si>
  <si>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</si>
  <si>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</si>
  <si>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</si>
  <si>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</si>
  <si>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</si>
  <si>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</si>
  <si>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</si>
  <si>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</si>
  <si>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</si>
  <si>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</si>
  <si>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</si>
  <si>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</si>
  <si>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</si>
  <si>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</si>
  <si>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</si>
  <si>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</si>
  <si>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 1 13 00000 00 0000 000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</si>
  <si>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</si>
  <si>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</si>
  <si>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</si>
  <si>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</si>
  <si>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</si>
  <si>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</si>
  <si>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</si>
  <si>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</si>
  <si>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</si>
  <si>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</si>
  <si>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</si>
  <si>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</si>
  <si>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</si>
  <si>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</si>
  <si>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</si>
  <si>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</si>
  <si>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</si>
  <si>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</si>
  <si>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</si>
  <si>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</si>
  <si>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</si>
  <si>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</si>
  <si>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</si>
  <si>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</si>
  <si>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</si>
  <si>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 xml:space="preserve">к  Решению Хурала представителей </t>
  </si>
  <si>
    <t xml:space="preserve">к   Решению Хурала представителей </t>
  </si>
  <si>
    <t>00</t>
  </si>
  <si>
    <t>97 0 00 76130</t>
  </si>
  <si>
    <t>97 0 00 76100</t>
  </si>
  <si>
    <t>Здравоохранение</t>
  </si>
  <si>
    <t>97 0 00 76050</t>
  </si>
  <si>
    <t>99 9 00 51180</t>
  </si>
  <si>
    <t>07 1 01 76020</t>
  </si>
  <si>
    <t>07 1 04 76090</t>
  </si>
  <si>
    <t>87 2 00 76140</t>
  </si>
  <si>
    <t>Приложение 2</t>
  </si>
  <si>
    <t>Приложение 5</t>
  </si>
  <si>
    <t>Приложение 9</t>
  </si>
  <si>
    <t>Приложение 12</t>
  </si>
  <si>
    <t>МП "Развитие физической культуры и спорта в Тес-Хемском кожууне на 2017-2019 годы"</t>
  </si>
  <si>
    <t>07 2 01 76020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</si>
  <si>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</si>
  <si>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</si>
  <si>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ПМП "Противодействие терроризму и экстремизму"</t>
  </si>
  <si>
    <t>ПМП " Развитие дополнительного образования детей"</t>
  </si>
  <si>
    <t>ПМП "Создание условий для развития туризма"</t>
  </si>
  <si>
    <t>Иные выплаты персоналу учреждений, за исключением фонда оплаты труда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</si>
  <si>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</si>
  <si>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07 3 05 37500</t>
  </si>
  <si>
    <t>07 4 06 75040</t>
  </si>
  <si>
    <t>09 1 06 37600</t>
  </si>
  <si>
    <t>94 1 09 17560</t>
  </si>
  <si>
    <t>95 1 09 27003</t>
  </si>
  <si>
    <t>95 1 02 70010</t>
  </si>
  <si>
    <t>Приложение 8</t>
  </si>
  <si>
    <t>Приложение 13</t>
  </si>
  <si>
    <t>Приложение 15</t>
  </si>
  <si>
    <t>01 0 00 00000</t>
  </si>
  <si>
    <t>09 0 00 00000</t>
  </si>
  <si>
    <t>10 0 00 00000</t>
  </si>
  <si>
    <t>11 0 00 00000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</si>
  <si>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</si>
  <si>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</si>
  <si>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</si>
  <si>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</si>
  <si>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</si>
  <si>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</si>
  <si>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"О бюджете муниципального района "Тес-Хемский кожуун Республики Тыва" </t>
  </si>
  <si>
    <t>78 0 00 00000</t>
  </si>
  <si>
    <t>78 0 00 00111</t>
  </si>
  <si>
    <t>79 0 00 00193</t>
  </si>
  <si>
    <t>79 0 00 00191</t>
  </si>
  <si>
    <t>78 0 00 00193</t>
  </si>
  <si>
    <t>93 0 00 00000</t>
  </si>
  <si>
    <t xml:space="preserve">Обеспечение функционирования Председателя администрации муниципального района и его заместителей, Аппарата исполнительного органа муниципального образования </t>
  </si>
  <si>
    <t>Обеспечение деятельности Хурала представителей МР "Тес-Хемский кожуун РТ"</t>
  </si>
  <si>
    <t>79 0 00 00000</t>
  </si>
  <si>
    <t>93 0 00 00110</t>
  </si>
  <si>
    <t>93 0 00 00190</t>
  </si>
  <si>
    <t>Обеспечение проведения выборов и референдумов</t>
  </si>
  <si>
    <t>Проведение выборов и референдумов</t>
  </si>
  <si>
    <t>94 0 00 00192</t>
  </si>
  <si>
    <t>Судебная система</t>
  </si>
  <si>
    <t>Составление списков кандитатов в прсяжные заседатели федеральных судов общей юрисдикции в Республике Тыва</t>
  </si>
  <si>
    <t>92 0 00 51200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</si>
  <si>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</si>
  <si>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</si>
  <si>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89 0 00 30000</t>
  </si>
  <si>
    <t>89 0 00 30110</t>
  </si>
  <si>
    <t>89 0 00 30190</t>
  </si>
  <si>
    <t>89 0 00 20000</t>
  </si>
  <si>
    <t>89 0 00 20110</t>
  </si>
  <si>
    <t>97 0 00 04000</t>
  </si>
  <si>
    <t>89 0 00 10000</t>
  </si>
  <si>
    <t>89 0 00 10110</t>
  </si>
  <si>
    <t>89 0 00 10190</t>
  </si>
  <si>
    <t>Членский взнос АСМО РТ</t>
  </si>
  <si>
    <t>86 7 00 00119</t>
  </si>
  <si>
    <t>МП "Обеспечение общественного порядка и противодействие преступности в Тес-Хемском кожууне на 2019-2021 годы"</t>
  </si>
  <si>
    <t>02 1 00 00000</t>
  </si>
  <si>
    <t>02 2 00 00000</t>
  </si>
  <si>
    <t>02 3 00 00000</t>
  </si>
  <si>
    <t>89 0 00 40000</t>
  </si>
  <si>
    <t>Обеспечение деятельности аппарата управления сельского хозяйства муниципального образования</t>
  </si>
  <si>
    <t>89 0 00 40110</t>
  </si>
  <si>
    <t>Расходы на обеспечение функций представительного органа муниципального образования</t>
  </si>
  <si>
    <t>Расходы на обеспечение функций органов муниципального образования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</si>
  <si>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</si>
  <si>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"Предупреждение и ликвидация последствий чрезвычайных ситуаций, реализация мер пожарной безопасности"</t>
  </si>
  <si>
    <t>ПМП "Профилактика правонарушений"</t>
  </si>
  <si>
    <t>01 1 00 00000</t>
  </si>
  <si>
    <t>01 2 00 00000</t>
  </si>
  <si>
    <t>01 3 00 00000</t>
  </si>
  <si>
    <t>02 4 00 00000</t>
  </si>
  <si>
    <t>Мероприятие "Меры по профилактике злоупотребления наркотиками и их незаконному обороту на 2018-2020 годы"</t>
  </si>
  <si>
    <t>Мероприятие "Развитие мелиорации земель сельскохозяйственного назначения"</t>
  </si>
  <si>
    <t>Мероприятие "Развитие овцеводства"</t>
  </si>
  <si>
    <t>Мероприятие "Развитие скотоводства"</t>
  </si>
  <si>
    <t>Мероприятие "Устойчивое развитие сельских территорий"</t>
  </si>
  <si>
    <t>ПМП "Охрана окружающей среды в Тес-Хемском кожууне"</t>
  </si>
  <si>
    <t>02 5 00 00000</t>
  </si>
  <si>
    <t>02 6 00 00000</t>
  </si>
  <si>
    <t>МП "Создание благоприятных условий для ведения бизнеса в Тес-Хемском кожууне на 2017-2019 годы"</t>
  </si>
  <si>
    <t>ПМП "Улучшение инвестиционного климата в Тес-Хемском кожууне"</t>
  </si>
  <si>
    <t>03 1 00 00000</t>
  </si>
  <si>
    <t>ПМП "Развитие малого и среднего предпринимательства в Тес-Хемском кожууне"</t>
  </si>
  <si>
    <t>03 2 00 00000</t>
  </si>
  <si>
    <t>01 1 00 25400</t>
  </si>
  <si>
    <t>01 2 00 25400</t>
  </si>
  <si>
    <t>01 3 00 25400</t>
  </si>
  <si>
    <t>02 1 00 17200</t>
  </si>
  <si>
    <t>02 2 00 17200</t>
  </si>
  <si>
    <t>02 3 00 17200</t>
  </si>
  <si>
    <t>02 4 00 17200</t>
  </si>
  <si>
    <t>02 5 00 17200</t>
  </si>
  <si>
    <t>02 6 00 17200</t>
  </si>
  <si>
    <t>МП "Разработка генеральных планов, правил землепользования и застройки, проектов планировки, межевания территорий, реконструкция и строителства объектов на территории Тес-Хемского района Республики Тыва на 2019-2021 годы"</t>
  </si>
  <si>
    <t>МП "Развитие транспортной системы на территории  Тес-Хемского района Республики Тыва на 2018-2020 годы"</t>
  </si>
  <si>
    <t>ПМП " Развитие улично-дорожной сети Тес-Хемского района на 2018-2020 годы"</t>
  </si>
  <si>
    <t>ПМП "Организация транспортного обслуживания населения на территории Тес-Хемского кожууна на 2018-2020 годы"</t>
  </si>
  <si>
    <t>ПМП "Повышение безопасности дорожного движения на территории Тес-Хемского района на 2018-2020 годы"</t>
  </si>
  <si>
    <t>03 1 00 07300</t>
  </si>
  <si>
    <t>03 2 00 07300</t>
  </si>
  <si>
    <t>03 3 00 07300</t>
  </si>
  <si>
    <t>04 1 00 25700</t>
  </si>
  <si>
    <t>04 2 00 25700</t>
  </si>
  <si>
    <t>05 0 00 25800</t>
  </si>
  <si>
    <t>МП "Развитие жилищно-коммунального хозяйства на территории Тес-Хемского кожууна на 2018-2020 годы"</t>
  </si>
  <si>
    <t>ПМП "Формирование современной городской среды муниципального района на территории Тес-Хемского кожууна Республики Тыва на 2018-2020 годы"</t>
  </si>
  <si>
    <t>ПМП "Снабжение населения Тес-Хемского кожууна чистой водопроводной водой на 2018-2020 годы</t>
  </si>
  <si>
    <t>06 1 00 27400</t>
  </si>
  <si>
    <t>ПМП" Обеспечение организаций ЖКХ Тес-Хемского кожууна специализированной техникой на 2018-2020 годы"</t>
  </si>
  <si>
    <t>ПМП "Организация полигона бытовых отходов на территории Тес-Хемского кожууна  на 2018-2020 годы"</t>
  </si>
  <si>
    <t>06 4 00 27400</t>
  </si>
  <si>
    <t>МП" Развитие образования и воспитания в Тес-Хемском кожууне на 2018-2020 гг."</t>
  </si>
  <si>
    <t>ЖИЛИЩНО-КОММУНАЛЬНОЕ ХОЗЯЙСТВО</t>
  </si>
  <si>
    <t>03 3 00 00000</t>
  </si>
  <si>
    <t>04 1 00 00000</t>
  </si>
  <si>
    <t>04 2 00 00000</t>
  </si>
  <si>
    <t>06 1 00 00000</t>
  </si>
  <si>
    <t>06 2 00 00000</t>
  </si>
  <si>
    <t>06 3 00 00000</t>
  </si>
  <si>
    <t>06 4 00 00000</t>
  </si>
  <si>
    <t>07 0 00 00000</t>
  </si>
  <si>
    <t>07 1 00 00000</t>
  </si>
  <si>
    <t>07 2 00 00000</t>
  </si>
  <si>
    <t>07 3 00 00000</t>
  </si>
  <si>
    <t>07 4 00 00000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</si>
  <si>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</si>
  <si>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</si>
  <si>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</si>
  <si>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Обеспечение деятельности аппарата управления образования</t>
  </si>
  <si>
    <t>89 0 00 50000</t>
  </si>
  <si>
    <t>89 0 00 50110</t>
  </si>
  <si>
    <t>МП "Профилактика безнадзорности и правонарушений несовершеннолетних на территории Тес-Хемского кожууна на 2019-2021 годы"</t>
  </si>
  <si>
    <t>10 0 00 47200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</si>
  <si>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</si>
  <si>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2 02 L0970</t>
  </si>
  <si>
    <t>89 0 00 60000</t>
  </si>
  <si>
    <t>89 0 00 60110</t>
  </si>
  <si>
    <t>89 0 00 60190</t>
  </si>
  <si>
    <t>КУЛЬТУРА, КИНЕМАТОГРАФИЯ</t>
  </si>
  <si>
    <t>МП " Развитие культуры и туризма  Тес-Хемского кожууна на 2019-2021 годы"</t>
  </si>
  <si>
    <t>ПМП "Создание условий для развития культуры и туризма"</t>
  </si>
  <si>
    <t>11 1 00 17600</t>
  </si>
  <si>
    <t>11 1 00 00000</t>
  </si>
  <si>
    <t>11 2 00 17600</t>
  </si>
  <si>
    <t>11 2 00 00000</t>
  </si>
  <si>
    <t>11 3 00 00000</t>
  </si>
  <si>
    <t>11 3 00 37500</t>
  </si>
  <si>
    <t>11 4 00 00000</t>
  </si>
  <si>
    <t>11 4 00 37600</t>
  </si>
  <si>
    <t>11 5 00 00000</t>
  </si>
  <si>
    <t>11 5 00 37700</t>
  </si>
  <si>
    <t>МП "Гармонизация межнациональных и межконфессиональных отношений, укрепление толерантности в Тес-Хемском кожууне на 2019-2021 годы"</t>
  </si>
  <si>
    <t>МП "Развитие здравоохранения Тес-Хемского кожууна на 2019-2021 годы"</t>
  </si>
  <si>
    <t>12 0 00 00000</t>
  </si>
  <si>
    <t>ПМП "Неотложные меры борьбы с туберкулезом в Тес-Хемском кожууне на 2019-2021 гг"</t>
  </si>
  <si>
    <t>ПМП "Профилактика и ранее выявление злокачественных новообразований в Тес-Хемском кожууне на 2019-2021 гг"</t>
  </si>
  <si>
    <t>ПМП "Первоочередные меры по предупреждению распространения инфекций, передающихся половым путем в Тес-Хемском кожууне на 2019-2021 гг"</t>
  </si>
  <si>
    <t>ПМП "Противодействие распространения алкоголизма, наркомании в Тес-Хемском кожууне на 2019-2021 гг"</t>
  </si>
  <si>
    <t>ПМП "Неотложные меры борьбы с ВИЧ/СПИД в Тес-Хемском кожууне на 2019-2021 гг"</t>
  </si>
  <si>
    <t>МП "Социальная поддержка граждан в Тес-Хемском кожууне на 2019-2021 годы"</t>
  </si>
  <si>
    <t>13 0 00 00000</t>
  </si>
  <si>
    <t>13 2 00 00000</t>
  </si>
  <si>
    <t>13 1 00 00000</t>
  </si>
  <si>
    <t>13 3 00 00000</t>
  </si>
  <si>
    <t>13 4 00 00000</t>
  </si>
  <si>
    <t>13 5 00 00000</t>
  </si>
  <si>
    <t>Оплата  части затрат на транспортировку угля граждан, проживающих в труднодоступных населенных пунктах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</si>
  <si>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</si>
  <si>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89 0 00 70000</t>
  </si>
  <si>
    <t>89 0 00 70110</t>
  </si>
  <si>
    <t>14 0 00 00000</t>
  </si>
  <si>
    <t>89 0 00 80000</t>
  </si>
  <si>
    <t>89 0 00 80110</t>
  </si>
  <si>
    <t>89 0 00 80190</t>
  </si>
  <si>
    <t>МП "Обеспечение жильем молодых семей в Тес-Хемском районе на 2019-2021 годы"</t>
  </si>
  <si>
    <t>15 0 00 00000</t>
  </si>
  <si>
    <t>12 0 00 37800</t>
  </si>
  <si>
    <t>13 1 00 47100</t>
  </si>
  <si>
    <t>13 2 00 47200</t>
  </si>
  <si>
    <t>13 3 00 47300</t>
  </si>
  <si>
    <t>13 4 00 47400</t>
  </si>
  <si>
    <t>13 5 00 47500</t>
  </si>
  <si>
    <t>14 1 00 76120</t>
  </si>
  <si>
    <t>14 3 00 52500</t>
  </si>
  <si>
    <t>14 4 00 76030</t>
  </si>
  <si>
    <t>14 5 00 76070</t>
  </si>
  <si>
    <t>14 6 00 76060</t>
  </si>
  <si>
    <t>14 8 00 53800</t>
  </si>
  <si>
    <t>14 9 00 55730</t>
  </si>
  <si>
    <t>15 0 00 75000</t>
  </si>
  <si>
    <t>16 0 00 00000</t>
  </si>
  <si>
    <t>16 0 00 07700</t>
  </si>
  <si>
    <t>14 1 10 76040</t>
  </si>
  <si>
    <t>1019,3</t>
  </si>
  <si>
    <t>Управление образования Тес-Хемского кожууна</t>
  </si>
  <si>
    <t xml:space="preserve"> 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</si>
  <si>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</si>
  <si>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</si>
  <si>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</si>
  <si>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</si>
  <si>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</si>
  <si>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</si>
  <si>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</si>
  <si>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(на пополнение остатков средств на счетах кожуунного бюджета Республики Тыва)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</si>
  <si>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</si>
  <si>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(на пополнение остатков средств на счетах кожуунного бюджета Республики Тыва)</t>
  </si>
  <si>
    <t>01 05 00 00 00 0000 000</t>
  </si>
  <si>
    <t>Изменение остатков средств на счетах по учету средств бюджета</t>
  </si>
  <si>
    <t>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</si>
  <si>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</si>
  <si>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</si>
  <si>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</si>
  <si>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</t>
  </si>
  <si>
    <t>Приложение 4</t>
  </si>
  <si>
    <t xml:space="preserve">"О бюджете муниципального района Тес-Хемский кожуун Республики Тыва </t>
  </si>
  <si>
    <t>на 2019 год и на плановый период 2020 и 2021 годов"</t>
  </si>
  <si>
    <t xml:space="preserve">Сумма </t>
  </si>
  <si>
    <t>1  01 02000 01 0000 110</t>
  </si>
  <si>
    <t>НАЛОГ НА ДОХОДЫ ФИЗИЧЕСКИХ ЛИЦ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</si>
  <si>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</si>
  <si>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</si>
  <si>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</si>
  <si>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</si>
  <si>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</si>
  <si>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</si>
  <si>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</si>
  <si>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</si>
  <si>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</si>
  <si>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</si>
  <si>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</si>
  <si>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</si>
  <si>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</si>
  <si>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10602000020000110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</si>
  <si>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</si>
  <si>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</si>
  <si>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</si>
  <si>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</si>
  <si>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 xml:space="preserve"> 1 07 04000 01 0000 110</t>
  </si>
  <si>
    <t xml:space="preserve">Сборы за пользование объектами животного мира и за пользование объектами водных биологических ресурсов </t>
  </si>
  <si>
    <t>10800000000000000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</si>
  <si>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</si>
  <si>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</si>
  <si>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</si>
  <si>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</si>
  <si>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</si>
  <si>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>Плата за размещение отходов производства</t>
  </si>
  <si>
    <r>
      <t xml:space="preserve">ДОХОДЫ ОТ ОКАЗАНИЯ ПЛАТНЫХ УСЛУГ </t>
    </r>
    <r>
      <rPr>
        <b/>
        <sz val="11"/>
        <color indexed="8"/>
        <rFont val="Times New Roman"/>
        <family val="1"/>
      </rPr>
      <t xml:space="preserve"> И КОМПЕНСАЦИИ ЗАТРАТ ГОСУДАРСТВА</t>
    </r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</si>
  <si>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</si>
  <si>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</si>
  <si>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1 13 02995 05 0000 130</t>
  </si>
  <si>
    <t>Прочие доходы от компенсации затрат бюджетов муниципальных районов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</si>
  <si>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</si>
  <si>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</si>
  <si>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</si>
  <si>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</si>
  <si>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</si>
  <si>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</si>
  <si>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</si>
  <si>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2 02 10000 00 0000 150</t>
  </si>
  <si>
    <t>Дотации бюджетам бюджетной системы Российской Федераци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</si>
  <si>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</si>
  <si>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</si>
  <si>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</si>
  <si>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</si>
  <si>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</si>
  <si>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</si>
  <si>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</si>
  <si>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</si>
  <si>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</si>
  <si>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</si>
  <si>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</si>
  <si>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</si>
  <si>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</si>
  <si>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</si>
  <si>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2 02 25466 05 0000 150</t>
  </si>
  <si>
    <t>Субсидии бюджетам муниципальных районов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</si>
  <si>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</si>
  <si>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</si>
  <si>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</si>
  <si>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</si>
  <si>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2 02 25515 05 0000 150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</si>
  <si>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</si>
  <si>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2 02 25516 05 0000 150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</si>
  <si>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</si>
  <si>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</si>
  <si>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</si>
  <si>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</si>
  <si>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</si>
  <si>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2 02 25560 05 0000 150</t>
  </si>
  <si>
    <t>Субсидии бюджетам муниципальных районов на поддержку обустройства мест массового отдыха населения (городских парков)</t>
  </si>
  <si>
    <t>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</si>
  <si>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</si>
  <si>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2 02 29999 05 0000 150</t>
  </si>
  <si>
    <t>Прочие субсидии бюджетам муниципальных районов</t>
  </si>
  <si>
    <t>2 02 30000 00 0000 150</t>
  </si>
  <si>
    <t>Субвенции бюджетам бюджетной системы Российской Федерации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</si>
  <si>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</si>
  <si>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</si>
  <si>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</si>
  <si>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</si>
  <si>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</si>
  <si>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</si>
  <si>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</si>
  <si>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</si>
  <si>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</si>
  <si>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</si>
  <si>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2 02 35250 05 0000 150</t>
  </si>
  <si>
    <t>Субвенции бюджетам муниципальных районов на оплату жилищно-коммунальных услуг отдельным категориям граждан</t>
  </si>
  <si>
    <t>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</si>
  <si>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</si>
  <si>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</si>
  <si>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</si>
  <si>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</si>
  <si>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</si>
  <si>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</si>
  <si>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</si>
  <si>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2021 год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</si>
  <si>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</si>
  <si>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</si>
  <si>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 проекту Решения Хурала представителей Тес-Хемского кожууна Республики Тыва</t>
  </si>
  <si>
    <t>Источники внутреннего финансирования дефицита бюджета муниципального района "Тес-Хемский кожуун Республики Тыва" на 2019 год</t>
  </si>
  <si>
    <t>Источники внутреннего финансирования дефицита бюджета муниципального района "Тес-Хемский кожуун Республики Тыва" на плановый период 2020 и 2021 годов</t>
  </si>
  <si>
    <t xml:space="preserve">Сумма на плановый период                  </t>
  </si>
  <si>
    <t>Сумма на плановый период</t>
  </si>
  <si>
    <t xml:space="preserve">к  проекту Решения Хурала представителей  Тес-Хемского кожууна Республики Тыва                          </t>
  </si>
  <si>
    <t xml:space="preserve">к  проекту Решения Хурала представителейТес-Хемского кожууна Республики Тыва                            </t>
  </si>
  <si>
    <t xml:space="preserve">к  проекту Решения Хурала представителей Тес-Хемского кожууна Республики Тыва                           </t>
  </si>
  <si>
    <t xml:space="preserve">к  проекту Решения Хурала представителей Тес-Хемского кожууна Республики Тыва                            </t>
  </si>
  <si>
    <t>Сумма</t>
  </si>
  <si>
    <t>Приложение 19</t>
  </si>
  <si>
    <t>тыс. рублей</t>
  </si>
  <si>
    <t>Внутренние заимствования</t>
  </si>
  <si>
    <t>2019 год</t>
  </si>
  <si>
    <t>1.</t>
  </si>
  <si>
    <t>Кредитные соглашения и договоры, заключенные от имени муниципального района</t>
  </si>
  <si>
    <t>1.1</t>
  </si>
  <si>
    <t>Привлечение средств</t>
  </si>
  <si>
    <t xml:space="preserve">    - бюджетные кредиты от других бюджетов бюджетной системы</t>
  </si>
  <si>
    <t xml:space="preserve">  - получение кредитов от других бюджетов бюджетной системы Российской Федерации бюджетами муниципального района в валюте Российской Федерации (на пополнение остатков средств на счетах муниципального бюджета Республики Тыва)</t>
  </si>
  <si>
    <t xml:space="preserve">    -  кредиты кредитных организаций</t>
  </si>
  <si>
    <t>1.2</t>
  </si>
  <si>
    <t>Погашение основной суммы долга</t>
  </si>
  <si>
    <t xml:space="preserve">    - бюджетные кредиты, полученные от других бюджетов</t>
  </si>
  <si>
    <t xml:space="preserve">   -погашение бюджетами мунципального района кредитов от других бюджетов бюджетной системы Российской Федерации в валюте Российской Федерации (на пополнение остатков средств на счетах муниципального бюджета Республики Тыва)</t>
  </si>
  <si>
    <t xml:space="preserve">    - кредиты, полученные от кредитных организаций </t>
  </si>
  <si>
    <t>2.</t>
  </si>
  <si>
    <t>Общий объем заимствований, направляемых на покрытие дефицита муниципального бюджета</t>
  </si>
  <si>
    <t>привлечение средств</t>
  </si>
  <si>
    <t>погашение основной суммы долга</t>
  </si>
  <si>
    <t xml:space="preserve"> на 2019 год и на плановый период 2020 и 2021 годов"</t>
  </si>
  <si>
    <t>Республики Тыва" на 2019 год</t>
  </si>
  <si>
    <t>на плановый период 2020 и 2021 годов</t>
  </si>
  <si>
    <t>" О бюджете муниципального района "Тес-Хемский кожуун  Республики Тыва"</t>
  </si>
  <si>
    <t>бюджета муниципального района "Тес-Хемский кожуун Республики Тыва" на 2019 год</t>
  </si>
  <si>
    <t>Ведомственная структура расходов</t>
  </si>
  <si>
    <t>на 2019 год и на плановый период 2020 и 2021 годов "</t>
  </si>
  <si>
    <t xml:space="preserve">       " О бюджете муниципального района "Тес-Хемский кожуун Республики Тыва" </t>
  </si>
  <si>
    <t xml:space="preserve">           " О бюджете муниципального района "Тес-Хемский кожуун Республики Тыва" </t>
  </si>
  <si>
    <t xml:space="preserve">" О бюджете муниципального района "Тес-Хемский кожуун  Республики Тыва" </t>
  </si>
  <si>
    <t>"О бюджете муниципального района "Тес-Хемский кожуун  Республики Тыва"</t>
  </si>
  <si>
    <t>к  проекту Решения Хурала представителей Тес-Хемского кожууна Республики Тыва</t>
  </si>
  <si>
    <t>"О бюджете муниципального района "Тес-Хемский кожуун Республики Тыва"</t>
  </si>
  <si>
    <t>1410076120</t>
  </si>
  <si>
    <t>Субвенции на обеспечение равной доступности услуг общественного транспорта для отдельных категорий граждан</t>
  </si>
  <si>
    <t>1430052500</t>
  </si>
  <si>
    <t>1440076030</t>
  </si>
  <si>
    <t>1450076070</t>
  </si>
  <si>
    <t>1460076060</t>
  </si>
  <si>
    <t>Субвенции на оплату части затрат на транспортировку угля граждан, проживающих в труднодоступных населенных пунктах</t>
  </si>
  <si>
    <t>1480053800</t>
  </si>
  <si>
    <t>1490055730</t>
  </si>
  <si>
    <t>Субвенции на выплату ежемесячных пособий на 1 ребенка, рожденного с 1 января 2018., соответствии с Федеральным законом от 28.12.2017 № 418-ФЗ "О ежемесячных выплатах семьям, имеющим детей"</t>
  </si>
  <si>
    <t>Управление образования</t>
  </si>
  <si>
    <t>0710476090</t>
  </si>
  <si>
    <t>Приложение 11</t>
  </si>
  <si>
    <t>Приложение 16</t>
  </si>
  <si>
    <t>к проекту Решения Хурала представителей Тес-хемского кожууна Республики Тыва</t>
  </si>
  <si>
    <t xml:space="preserve">                                    на 2019 год и на плановый период 2020 и 2021 годов"</t>
  </si>
  <si>
    <t>Таблица 1</t>
  </si>
  <si>
    <t xml:space="preserve">№ </t>
  </si>
  <si>
    <t xml:space="preserve">Наименование 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</si>
  <si>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</si>
  <si>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</si>
  <si>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</si>
  <si>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О-Шынаа</t>
  </si>
  <si>
    <t>Администрация сумона У-Шынаа</t>
  </si>
  <si>
    <t>Администрация сумона Шуурмак</t>
  </si>
  <si>
    <t>Итого</t>
  </si>
  <si>
    <t>Приложения 16</t>
  </si>
  <si>
    <t>Таблица  2</t>
  </si>
  <si>
    <t xml:space="preserve"> субвенций на осуществление первичного воинского учета на территориях, где отсутствуют военные комиссариаты на 2019 год</t>
  </si>
  <si>
    <t>№</t>
  </si>
  <si>
    <t>Наименование ОМСУ, где нет военного комиссариата</t>
  </si>
  <si>
    <t>Тес-Хемский район</t>
  </si>
  <si>
    <t>Таблица 3</t>
  </si>
  <si>
    <t>Наименование ОМСУ</t>
  </si>
  <si>
    <t>Приложение 17</t>
  </si>
  <si>
    <t>Приложения 17</t>
  </si>
  <si>
    <t xml:space="preserve">РАСПРЕДЕЛЕНИЕ </t>
  </si>
  <si>
    <t>от _______ №_____</t>
  </si>
  <si>
    <t xml:space="preserve">Поступление доходов в бюджет муниципального района "Тес-Хемский кожуун </t>
  </si>
  <si>
    <t>Поступление доходов в бюджет муниципального района "Тес-Хемский кожуун Республики Тыва"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</si>
  <si>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2019 год </t>
  </si>
  <si>
    <t>Объем</t>
  </si>
  <si>
    <t xml:space="preserve">        бюджетных ассигнований, направляемых на исполнение публичных нормативных обязательств на 2019 год </t>
  </si>
  <si>
    <t xml:space="preserve"> дотаций на выравнивание бюджетной обеспеченности бюджетам сельских поселений на 2019 год</t>
  </si>
  <si>
    <t>Программа муниципальных внутренних заимствований  Тес-Хемского кожууна на 2019 год и на плановый период  2020 и 2021  годов</t>
  </si>
  <si>
    <t>от ________ № ___</t>
  </si>
  <si>
    <t>от ________№___</t>
  </si>
  <si>
    <t>от ________№_____</t>
  </si>
  <si>
    <t xml:space="preserve"> субвенций на осуществление государственных полномочий по установлению запрета на розничную продажу алкогольной продукции на 2019 год</t>
  </si>
  <si>
    <t>от_________№_______</t>
  </si>
  <si>
    <t>Распределение бюджетных ассигнований на реализацию муниципальных программ на 2019 год</t>
  </si>
  <si>
    <t>от__________№______</t>
  </si>
  <si>
    <t>от__________№_____</t>
  </si>
  <si>
    <t>от___________№_____</t>
  </si>
  <si>
    <t>от________№____</t>
  </si>
  <si>
    <t>от____________№_____</t>
  </si>
  <si>
    <t>от__________№___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</si>
  <si>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плановый период 2020 и 2021 годов</t>
  </si>
  <si>
    <t xml:space="preserve">бюджетных ассигнований, направляемых на исполнение публичных нормативных обязательств на плановый период 2020 и 2021 годов </t>
  </si>
  <si>
    <t xml:space="preserve">субвенций на осуществление государственных полномочий по установлению запрета на розничную продажу алкогольной продукции на плановый период 2020 и 2021 годов </t>
  </si>
  <si>
    <t xml:space="preserve"> субвенций на осуществление первичного воинского учета на территориях, где отсутствуют военные комиссариаты на плановый период 2020 и 2021 годов</t>
  </si>
  <si>
    <t xml:space="preserve">  дотаций на выравнивание бюджетной обеспеченности бюджетам сельских поселений на плановый период 2020 и 2021 годов</t>
  </si>
  <si>
    <t>Распределение бюджетных ассигнований на реализацию муниципальных программ на плановый период 2020 и 2021 годов</t>
  </si>
  <si>
    <t xml:space="preserve"> бюджета муниципального района "Тес-Хемский кожуун Республики Тыва" на плановый период 2020 и 2021 годов</t>
  </si>
  <si>
    <t>14 7 00 76100</t>
  </si>
  <si>
    <t>1470076100</t>
  </si>
  <si>
    <t>14 2 00 76110</t>
  </si>
  <si>
    <t>1420076110</t>
  </si>
  <si>
    <t>87 2 00 76040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</si>
  <si>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</si>
  <si>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 1 02 7602У</t>
  </si>
  <si>
    <t>07 2 02 7602У</t>
  </si>
  <si>
    <t>06 3 00 75080</t>
  </si>
  <si>
    <t>06 2 00 75030</t>
  </si>
  <si>
    <t>92 0 00 00000</t>
  </si>
  <si>
    <t>94 0 00 00000</t>
  </si>
  <si>
    <t>97 0 00 00000</t>
  </si>
  <si>
    <t>99 0 00 00000</t>
  </si>
  <si>
    <t>94 1 09 00000</t>
  </si>
  <si>
    <t>95 1 09 00000</t>
  </si>
  <si>
    <t>95 1 02 00000</t>
  </si>
  <si>
    <t>78 0 00 75020</t>
  </si>
  <si>
    <t>06 1 00 75020</t>
  </si>
  <si>
    <t>07 1 02 75020</t>
  </si>
  <si>
    <t>07 1 02 75060</t>
  </si>
  <si>
    <t>07 1 02 00000</t>
  </si>
  <si>
    <t>07 2 02 00000</t>
  </si>
  <si>
    <t>07 2 02 75020</t>
  </si>
  <si>
    <t>07 2 02 75060</t>
  </si>
  <si>
    <t>07 3 05 00000</t>
  </si>
  <si>
    <t>07 3 05 75020</t>
  </si>
  <si>
    <t>87 2 00 00000</t>
  </si>
  <si>
    <t>11 1 00 75020</t>
  </si>
  <si>
    <t>11 1 00 75060</t>
  </si>
  <si>
    <t>11 2 00 75020</t>
  </si>
  <si>
    <t>11 2 00 75060</t>
  </si>
  <si>
    <t>11 3 00 75020</t>
  </si>
  <si>
    <t>89 0 00 75020</t>
  </si>
  <si>
    <t>Дотация на выравнивание бюджетной обеспеченности сельских поселений из районного фонда финансовой поддержки</t>
  </si>
  <si>
    <t>Выравнивание бюджетной обеспеченности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</si>
</sst>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.0_ ;[Red]\-#,##0.0\ "/>
    <numFmt numFmtId="178" formatCode="0.0"/>
    <numFmt numFmtId="179" formatCode="#,##0.0"/>
    <numFmt numFmtId="180" formatCode="0.0%"/>
    <numFmt numFmtId="181" formatCode="&quot;Да&quot;;&quot;Да&quot;;&quot;Нет&quot;"/>
    <numFmt numFmtId="182" formatCode="_(* #,##0.0_);_(* \(#,##0.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_ ;[Red]\-#,##0.000\ "/>
  </numFmts>
  <fonts count="6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57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1" applyFont="1" applyFill="1" applyBorder="1" applyAlignment="1">
      <alignment horizontal="center" vertical="center" wrapText="1"/>
      <protection/>
    </xf>
    <xf numFmtId="0" fontId="3" fillId="0" borderId="0" xfId="61" applyFont="1" applyFill="1">
      <alignment/>
      <protection/>
    </xf>
    <xf numFmtId="176" fontId="3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11" fillId="0" borderId="0" xfId="61" applyFont="1" applyFill="1">
      <alignment/>
      <protection/>
    </xf>
    <xf numFmtId="0" fontId="12" fillId="0" borderId="0" xfId="61" applyFont="1" applyFill="1" applyBorder="1" applyAlignment="1">
      <alignment horizontal="center" vertical="top" wrapText="1"/>
      <protection/>
    </xf>
    <xf numFmtId="0" fontId="2" fillId="0" borderId="0" xfId="61" applyFont="1" applyFill="1" applyAlignment="1">
      <alignment vertical="top" wrapText="1"/>
      <protection/>
    </xf>
    <xf numFmtId="0" fontId="1" fillId="0" borderId="0" xfId="61" applyFont="1" applyFill="1" applyBorder="1" applyAlignment="1">
      <alignment horizontal="center" vertical="top" wrapText="1"/>
      <protection/>
    </xf>
    <xf numFmtId="0" fontId="3" fillId="0" borderId="0" xfId="61" applyFont="1" applyFill="1" applyAlignment="1">
      <alignment vertical="top" wrapText="1"/>
      <protection/>
    </xf>
    <xf numFmtId="0" fontId="13" fillId="0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justify" vertical="top"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0" fontId="3" fillId="0" borderId="0" xfId="61" applyFont="1" applyFill="1" applyAlignment="1">
      <alignment horizontal="justify"/>
      <protection/>
    </xf>
    <xf numFmtId="0" fontId="4" fillId="0" borderId="0" xfId="60">
      <alignment/>
      <protection/>
    </xf>
    <xf numFmtId="0" fontId="8" fillId="0" borderId="0" xfId="60" applyFont="1" applyAlignment="1">
      <alignment horizontal="right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9" fillId="0" borderId="12" xfId="60" applyFont="1" applyFill="1" applyBorder="1" applyAlignment="1">
      <alignment vertical="center" wrapText="1"/>
      <protection/>
    </xf>
    <xf numFmtId="0" fontId="23" fillId="0" borderId="0" xfId="60" applyFont="1">
      <alignment/>
      <protection/>
    </xf>
    <xf numFmtId="0" fontId="9" fillId="0" borderId="12" xfId="60" applyFont="1" applyBorder="1" applyAlignment="1">
      <alignment horizontal="justify"/>
      <protection/>
    </xf>
    <xf numFmtId="49" fontId="10" fillId="0" borderId="14" xfId="60" applyNumberFormat="1" applyFont="1" applyBorder="1" applyAlignment="1">
      <alignment horizontal="center" vertical="top"/>
      <protection/>
    </xf>
    <xf numFmtId="0" fontId="20" fillId="0" borderId="15" xfId="60" applyFont="1" applyBorder="1" applyAlignment="1">
      <alignment horizontal="center" vertical="top" wrapText="1"/>
      <protection/>
    </xf>
    <xf numFmtId="0" fontId="24" fillId="0" borderId="0" xfId="60" applyFont="1" applyBorder="1" applyAlignment="1">
      <alignment vertical="top"/>
      <protection/>
    </xf>
    <xf numFmtId="0" fontId="24" fillId="0" borderId="0" xfId="60" applyFont="1" applyBorder="1" applyAlignment="1">
      <alignment horizontal="justify" vertical="top" wrapText="1"/>
      <protection/>
    </xf>
    <xf numFmtId="0" fontId="4" fillId="0" borderId="0" xfId="60" applyBorder="1">
      <alignment/>
      <protection/>
    </xf>
    <xf numFmtId="0" fontId="4" fillId="0" borderId="0" xfId="60" applyFont="1" applyBorder="1" applyAlignment="1">
      <alignment horizontal="right"/>
      <protection/>
    </xf>
    <xf numFmtId="0" fontId="4" fillId="0" borderId="0" xfId="60" applyFont="1" applyAlignment="1">
      <alignment horizontal="right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22" fillId="0" borderId="12" xfId="60" applyFont="1" applyBorder="1" applyAlignment="1">
      <alignment horizontal="left" vertical="center" wrapText="1"/>
      <protection/>
    </xf>
    <xf numFmtId="0" fontId="19" fillId="0" borderId="0" xfId="60" applyFont="1" applyAlignment="1">
      <alignment horizontal="center" wrapText="1"/>
      <protection/>
    </xf>
    <xf numFmtId="179" fontId="3" fillId="0" borderId="16" xfId="60" applyNumberFormat="1" applyFont="1" applyFill="1" applyBorder="1" applyAlignment="1">
      <alignment horizontal="center" vertical="center"/>
      <protection/>
    </xf>
    <xf numFmtId="179" fontId="2" fillId="0" borderId="16" xfId="60" applyNumberFormat="1" applyFont="1" applyBorder="1" applyAlignment="1">
      <alignment horizontal="center" vertical="center"/>
      <protection/>
    </xf>
    <xf numFmtId="179" fontId="3" fillId="0" borderId="16" xfId="60" applyNumberFormat="1" applyFont="1" applyBorder="1" applyAlignment="1">
      <alignment horizontal="center" vertical="center"/>
      <protection/>
    </xf>
    <xf numFmtId="179" fontId="8" fillId="0" borderId="16" xfId="60" applyNumberFormat="1" applyFont="1" applyBorder="1" applyAlignment="1">
      <alignment horizontal="center" vertical="center"/>
      <protection/>
    </xf>
    <xf numFmtId="179" fontId="43" fillId="0" borderId="17" xfId="60" applyNumberFormat="1" applyFont="1" applyBorder="1" applyAlignment="1">
      <alignment horizontal="center" vertical="center"/>
      <protection/>
    </xf>
    <xf numFmtId="179" fontId="4" fillId="0" borderId="0" xfId="60" applyNumberFormat="1">
      <alignment/>
      <protection/>
    </xf>
    <xf numFmtId="180" fontId="4" fillId="0" borderId="0" xfId="60" applyNumberFormat="1">
      <alignment/>
      <protection/>
    </xf>
    <xf numFmtId="179" fontId="4" fillId="0" borderId="0" xfId="60" applyNumberFormat="1" applyFont="1" applyAlignment="1">
      <alignment horizontal="right"/>
      <protection/>
    </xf>
    <xf numFmtId="0" fontId="13" fillId="0" borderId="0" xfId="0" applyNumberFormat="1" applyFont="1" applyFill="1" applyBorder="1" applyAlignment="1">
      <alignment horizontal="center" vertical="center" wrapText="1"/>
    </xf>
    <xf numFmtId="0" fontId="61" fillId="0" borderId="0" xfId="53" applyFont="1">
      <alignment/>
      <protection/>
    </xf>
    <xf numFmtId="0" fontId="61" fillId="0" borderId="0" xfId="53" applyFont="1" applyAlignment="1">
      <alignment wrapText="1" shrinkToFit="1"/>
      <protection/>
    </xf>
    <xf numFmtId="0" fontId="61" fillId="0" borderId="0" xfId="53" applyFont="1" applyFill="1">
      <alignment/>
      <protection/>
    </xf>
    <xf numFmtId="0" fontId="13" fillId="0" borderId="18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9" fontId="6" fillId="0" borderId="0" xfId="53" applyNumberFormat="1" applyFont="1" applyFill="1" applyBorder="1" applyAlignment="1">
      <alignment horizontal="right" vertical="center" wrapText="1"/>
      <protection/>
    </xf>
    <xf numFmtId="0" fontId="62" fillId="0" borderId="0" xfId="53" applyFont="1" applyFill="1">
      <alignment/>
      <protection/>
    </xf>
    <xf numFmtId="179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1" fillId="24" borderId="0" xfId="61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6" fillId="0" borderId="0" xfId="53" applyFont="1" applyFill="1" applyAlignment="1">
      <alignment horizontal="justify" vertical="top" wrapText="1"/>
      <protection/>
    </xf>
    <xf numFmtId="177" fontId="2" fillId="0" borderId="0" xfId="53" applyNumberFormat="1" applyFont="1" applyFill="1" applyAlignment="1">
      <alignment horizontal="right" vertical="center"/>
      <protection/>
    </xf>
    <xf numFmtId="0" fontId="2" fillId="0" borderId="0" xfId="53" applyFont="1" applyFill="1">
      <alignment/>
      <protection/>
    </xf>
    <xf numFmtId="177" fontId="3" fillId="0" borderId="0" xfId="53" applyNumberFormat="1" applyFont="1" applyFill="1" applyAlignment="1">
      <alignment horizontal="right" vertical="center"/>
      <protection/>
    </xf>
    <xf numFmtId="0" fontId="3" fillId="0" borderId="0" xfId="53" applyFont="1" applyFill="1">
      <alignment/>
      <protection/>
    </xf>
    <xf numFmtId="177" fontId="17" fillId="0" borderId="0" xfId="53" applyNumberFormat="1" applyFont="1" applyFill="1" applyAlignment="1">
      <alignment horizontal="right" vertical="center"/>
      <protection/>
    </xf>
    <xf numFmtId="0" fontId="17" fillId="0" borderId="0" xfId="53" applyFont="1" applyFill="1">
      <alignment/>
      <protection/>
    </xf>
    <xf numFmtId="0" fontId="25" fillId="0" borderId="0" xfId="53" applyFont="1" applyAlignment="1">
      <alignment horizontal="center" vertical="top" wrapText="1"/>
      <protection/>
    </xf>
    <xf numFmtId="0" fontId="25" fillId="0" borderId="0" xfId="53" applyFont="1" applyAlignment="1">
      <alignment horizontal="justify" vertical="top" wrapText="1"/>
      <protection/>
    </xf>
    <xf numFmtId="0" fontId="25" fillId="0" borderId="0" xfId="53" applyFont="1" applyAlignment="1">
      <alignment horizontal="center" vertical="top"/>
      <protection/>
    </xf>
    <xf numFmtId="0" fontId="25" fillId="0" borderId="0" xfId="53" applyFont="1" applyAlignment="1">
      <alignment horizontal="justify" vertical="top"/>
      <protection/>
    </xf>
    <xf numFmtId="0" fontId="25" fillId="0" borderId="0" xfId="53" applyFont="1">
      <alignment/>
      <protection/>
    </xf>
    <xf numFmtId="2" fontId="25" fillId="0" borderId="0" xfId="53" applyNumberFormat="1" applyFont="1">
      <alignment/>
      <protection/>
    </xf>
    <xf numFmtId="0" fontId="45" fillId="0" borderId="0" xfId="53" applyFont="1">
      <alignment/>
      <protection/>
    </xf>
    <xf numFmtId="0" fontId="13" fillId="0" borderId="11" xfId="53" applyNumberFormat="1" applyFont="1" applyFill="1" applyBorder="1" applyAlignment="1">
      <alignment horizontal="center" vertical="center" wrapText="1" shrinkToFi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179" fontId="13" fillId="25" borderId="0" xfId="0" applyNumberFormat="1" applyFont="1" applyFill="1" applyBorder="1" applyAlignment="1">
      <alignment horizontal="left" vertical="center" wrapText="1"/>
    </xf>
    <xf numFmtId="0" fontId="16" fillId="25" borderId="0" xfId="53" applyNumberFormat="1" applyFont="1" applyFill="1" applyBorder="1" applyAlignment="1">
      <alignment horizontal="center" vertical="center" wrapText="1"/>
      <protection/>
    </xf>
    <xf numFmtId="179" fontId="13" fillId="25" borderId="0" xfId="0" applyNumberFormat="1" applyFont="1" applyFill="1" applyBorder="1" applyAlignment="1">
      <alignment horizontal="right" vertical="center" wrapText="1"/>
    </xf>
    <xf numFmtId="179" fontId="3" fillId="2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2" fillId="0" borderId="12" xfId="60" applyFont="1" applyBorder="1" applyAlignment="1">
      <alignment vertical="top" wrapText="1"/>
      <protection/>
    </xf>
    <xf numFmtId="0" fontId="48" fillId="0" borderId="0" xfId="0" applyNumberFormat="1" applyFont="1" applyFill="1" applyBorder="1" applyAlignment="1">
      <alignment horizontal="left" vertical="center" wrapText="1"/>
    </xf>
    <xf numFmtId="179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179" fontId="46" fillId="0" borderId="0" xfId="0" applyNumberFormat="1" applyFont="1" applyFill="1" applyBorder="1" applyAlignment="1">
      <alignment horizontal="right" vertical="center" wrapText="1"/>
    </xf>
    <xf numFmtId="179" fontId="46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horizontal="right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79" fontId="21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59" applyFont="1" applyFill="1" applyAlignment="1">
      <alignment horizontal="center" vertical="center" wrapText="1"/>
      <protection/>
    </xf>
    <xf numFmtId="0" fontId="12" fillId="0" borderId="0" xfId="59" applyFont="1" applyFill="1" applyAlignment="1">
      <alignment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175" fontId="1" fillId="0" borderId="11" xfId="69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59" applyNumberFormat="1" applyFont="1" applyFill="1" applyBorder="1" applyAlignment="1">
      <alignment horizontal="center" vertical="center" wrapText="1"/>
      <protection/>
    </xf>
    <xf numFmtId="179" fontId="1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" fillId="0" borderId="11" xfId="59" applyFont="1" applyFill="1" applyBorder="1" applyAlignment="1">
      <alignment horizontal="center" vertical="top" wrapText="1"/>
      <protection/>
    </xf>
    <xf numFmtId="0" fontId="12" fillId="0" borderId="11" xfId="59" applyFont="1" applyFill="1" applyBorder="1" applyAlignment="1">
      <alignment vertical="top" wrapText="1"/>
      <protection/>
    </xf>
    <xf numFmtId="0" fontId="12" fillId="0" borderId="11" xfId="59" applyFont="1" applyFill="1" applyBorder="1" applyAlignment="1">
      <alignment horizontal="center" vertical="top" wrapText="1"/>
      <protection/>
    </xf>
    <xf numFmtId="179" fontId="12" fillId="0" borderId="11" xfId="59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0" fontId="12" fillId="0" borderId="11" xfId="59" applyFont="1" applyFill="1" applyBorder="1" applyAlignment="1">
      <alignment horizontal="right" vertical="top" wrapText="1"/>
      <protection/>
    </xf>
    <xf numFmtId="0" fontId="14" fillId="0" borderId="11" xfId="0" applyFont="1" applyFill="1" applyBorder="1" applyAlignment="1">
      <alignment vertical="center" wrapText="1"/>
    </xf>
    <xf numFmtId="182" fontId="1" fillId="0" borderId="11" xfId="69" applyNumberFormat="1" applyFont="1" applyFill="1" applyBorder="1" applyAlignment="1">
      <alignment vertical="center"/>
    </xf>
    <xf numFmtId="0" fontId="1" fillId="0" borderId="11" xfId="59" applyFont="1" applyFill="1" applyBorder="1" applyAlignment="1">
      <alignment vertical="top" wrapText="1"/>
      <protection/>
    </xf>
    <xf numFmtId="0" fontId="1" fillId="0" borderId="11" xfId="58" applyFont="1" applyFill="1" applyBorder="1" applyAlignment="1">
      <alignment vertical="center" wrapText="1"/>
      <protection/>
    </xf>
    <xf numFmtId="182" fontId="1" fillId="0" borderId="11" xfId="69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49" fontId="12" fillId="0" borderId="11" xfId="59" applyNumberFormat="1" applyFont="1" applyFill="1" applyBorder="1" applyAlignment="1">
      <alignment vertical="center" wrapText="1"/>
      <protection/>
    </xf>
    <xf numFmtId="0" fontId="12" fillId="0" borderId="11" xfId="58" applyFont="1" applyFill="1" applyBorder="1" applyAlignment="1">
      <alignment vertical="center" wrapText="1"/>
      <protection/>
    </xf>
    <xf numFmtId="182" fontId="12" fillId="0" borderId="11" xfId="69" applyNumberFormat="1" applyFont="1" applyFill="1" applyBorder="1" applyAlignment="1">
      <alignment vertical="center"/>
    </xf>
    <xf numFmtId="179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46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6" fillId="0" borderId="0" xfId="0" applyNumberFormat="1" applyFont="1" applyFill="1" applyBorder="1" applyAlignment="1">
      <alignment vertical="center" wrapText="1" shrinkToFit="1"/>
    </xf>
    <xf numFmtId="0" fontId="46" fillId="0" borderId="0" xfId="0" applyNumberFormat="1" applyFont="1" applyFill="1" applyBorder="1" applyAlignment="1">
      <alignment vertical="top" wrapText="1" shrinkToFi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179" fontId="5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4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179" fontId="54" fillId="0" borderId="0" xfId="0" applyNumberFormat="1" applyFont="1" applyFill="1" applyBorder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49" fontId="54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46" fillId="25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48" fillId="24" borderId="0" xfId="0" applyNumberFormat="1" applyFont="1" applyFill="1" applyBorder="1" applyAlignment="1">
      <alignment horizontal="center" vertical="center" wrapText="1"/>
    </xf>
    <xf numFmtId="179" fontId="48" fillId="24" borderId="0" xfId="0" applyNumberFormat="1" applyFont="1" applyFill="1" applyBorder="1" applyAlignment="1">
      <alignment horizontal="right" vertical="center" wrapText="1"/>
    </xf>
    <xf numFmtId="0" fontId="2" fillId="0" borderId="12" xfId="60" applyFont="1" applyBorder="1" applyAlignment="1">
      <alignment horizontal="center" vertical="center"/>
      <protection/>
    </xf>
    <xf numFmtId="179" fontId="2" fillId="0" borderId="16" xfId="61" applyNumberFormat="1" applyFont="1" applyFill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1" fillId="0" borderId="12" xfId="60" applyFont="1" applyFill="1" applyBorder="1" applyAlignment="1">
      <alignment horizontal="left" vertical="center" wrapText="1"/>
      <protection/>
    </xf>
    <xf numFmtId="0" fontId="22" fillId="0" borderId="12" xfId="60" applyFont="1" applyFill="1" applyBorder="1" applyAlignment="1">
      <alignment horizontal="left" vertical="center" wrapText="1"/>
      <protection/>
    </xf>
    <xf numFmtId="0" fontId="21" fillId="0" borderId="12" xfId="60" applyFont="1" applyBorder="1" applyAlignment="1">
      <alignment vertical="top" wrapText="1"/>
      <protection/>
    </xf>
    <xf numFmtId="0" fontId="9" fillId="0" borderId="12" xfId="60" applyFont="1" applyBorder="1" applyAlignment="1">
      <alignment horizontal="center"/>
      <protection/>
    </xf>
    <xf numFmtId="49" fontId="10" fillId="0" borderId="15" xfId="60" applyNumberFormat="1" applyFont="1" applyBorder="1" applyAlignment="1">
      <alignment horizontal="center" vertical="top"/>
      <protection/>
    </xf>
    <xf numFmtId="0" fontId="11" fillId="25" borderId="0" xfId="61" applyFont="1" applyFill="1">
      <alignment/>
      <protection/>
    </xf>
    <xf numFmtId="177" fontId="2" fillId="0" borderId="0" xfId="74" applyNumberFormat="1" applyFont="1" applyFill="1" applyBorder="1" applyAlignment="1">
      <alignment horizontal="right" vertical="center" wrapText="1"/>
    </xf>
    <xf numFmtId="177" fontId="3" fillId="0" borderId="0" xfId="74" applyNumberFormat="1" applyFont="1" applyFill="1" applyBorder="1" applyAlignment="1">
      <alignment horizontal="right" vertical="center" wrapText="1"/>
    </xf>
    <xf numFmtId="177" fontId="13" fillId="0" borderId="0" xfId="74" applyNumberFormat="1" applyFont="1" applyFill="1" applyBorder="1" applyAlignment="1">
      <alignment horizontal="right" vertical="center" wrapText="1"/>
    </xf>
    <xf numFmtId="1" fontId="1" fillId="0" borderId="0" xfId="61" applyNumberFormat="1" applyFont="1" applyFill="1" applyBorder="1" applyAlignment="1">
      <alignment horizontal="center" vertical="top" wrapText="1"/>
      <protection/>
    </xf>
    <xf numFmtId="177" fontId="6" fillId="0" borderId="0" xfId="74" applyNumberFormat="1" applyFont="1" applyFill="1" applyBorder="1" applyAlignment="1">
      <alignment horizontal="right" vertical="center" wrapText="1"/>
    </xf>
    <xf numFmtId="0" fontId="6" fillId="0" borderId="0" xfId="61" applyFont="1" applyFill="1" applyBorder="1" applyAlignment="1">
      <alignment horizontal="justify" vertical="top"/>
      <protection/>
    </xf>
    <xf numFmtId="0" fontId="13" fillId="0" borderId="0" xfId="61" applyFont="1" applyFill="1" applyBorder="1" applyAlignment="1">
      <alignment horizontal="justify" vertical="top"/>
      <protection/>
    </xf>
    <xf numFmtId="0" fontId="1" fillId="25" borderId="0" xfId="61" applyFont="1" applyFill="1" applyBorder="1" applyAlignment="1">
      <alignment horizontal="center" vertical="top" wrapText="1"/>
      <protection/>
    </xf>
    <xf numFmtId="0" fontId="13" fillId="25" borderId="0" xfId="53" applyFont="1" applyFill="1" applyAlignment="1">
      <alignment vertical="top" wrapText="1"/>
      <protection/>
    </xf>
    <xf numFmtId="0" fontId="15" fillId="25" borderId="0" xfId="61" applyFont="1" applyFill="1" applyBorder="1" applyAlignment="1">
      <alignment horizontal="center" vertical="top" wrapText="1"/>
      <protection/>
    </xf>
    <xf numFmtId="0" fontId="16" fillId="25" borderId="0" xfId="53" applyFont="1" applyFill="1" applyAlignment="1">
      <alignment vertical="top" wrapText="1"/>
      <protection/>
    </xf>
    <xf numFmtId="0" fontId="13" fillId="25" borderId="0" xfId="53" applyFont="1" applyFill="1" applyAlignment="1">
      <alignment vertical="center" wrapText="1"/>
      <protection/>
    </xf>
    <xf numFmtId="0" fontId="1" fillId="25" borderId="0" xfId="61" applyFont="1" applyFill="1" applyBorder="1" applyAlignment="1" applyProtection="1">
      <alignment horizontal="center" vertical="top" wrapText="1"/>
      <protection locked="0"/>
    </xf>
    <xf numFmtId="0" fontId="3" fillId="25" borderId="0" xfId="53" applyFont="1" applyFill="1" applyAlignment="1" applyProtection="1">
      <alignment vertical="top" wrapText="1"/>
      <protection locked="0"/>
    </xf>
    <xf numFmtId="0" fontId="3" fillId="25" borderId="0" xfId="53" applyFont="1" applyFill="1" applyAlignment="1">
      <alignment vertical="top" wrapText="1"/>
      <protection/>
    </xf>
    <xf numFmtId="0" fontId="17" fillId="25" borderId="0" xfId="55" applyFont="1" applyFill="1" applyBorder="1" applyAlignment="1">
      <alignment vertical="top" wrapText="1"/>
      <protection/>
    </xf>
    <xf numFmtId="0" fontId="13" fillId="25" borderId="0" xfId="53" applyFont="1" applyFill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61" applyFont="1" applyFill="1" applyAlignment="1">
      <alignment vertical="center"/>
      <protection/>
    </xf>
    <xf numFmtId="177" fontId="4" fillId="0" borderId="0" xfId="60" applyNumberFormat="1" applyAlignment="1">
      <alignment horizontal="right" vertical="center"/>
      <protection/>
    </xf>
    <xf numFmtId="177" fontId="4" fillId="0" borderId="0" xfId="60" applyNumberFormat="1" applyAlignment="1">
      <alignment vertical="center"/>
      <protection/>
    </xf>
    <xf numFmtId="0" fontId="3" fillId="25" borderId="0" xfId="61" applyFont="1" applyFill="1">
      <alignment/>
      <protection/>
    </xf>
    <xf numFmtId="0" fontId="2" fillId="25" borderId="0" xfId="53" applyFont="1" applyFill="1">
      <alignment/>
      <protection/>
    </xf>
    <xf numFmtId="177" fontId="3" fillId="25" borderId="0" xfId="53" applyNumberFormat="1" applyFont="1" applyFill="1">
      <alignment/>
      <protection/>
    </xf>
    <xf numFmtId="0" fontId="3" fillId="25" borderId="0" xfId="53" applyFont="1" applyFill="1">
      <alignment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0" fontId="2" fillId="0" borderId="17" xfId="61" applyFont="1" applyFill="1" applyBorder="1" applyAlignment="1">
      <alignment horizontal="center" vertical="center" wrapText="1"/>
      <protection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2" fillId="0" borderId="0" xfId="61" applyFont="1" applyFill="1" applyAlignment="1">
      <alignment horizontal="center"/>
      <protection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9" fillId="0" borderId="0" xfId="60" applyFont="1">
      <alignment/>
      <protection/>
    </xf>
    <xf numFmtId="0" fontId="9" fillId="0" borderId="0" xfId="0" applyFont="1" applyFill="1" applyAlignment="1">
      <alignment/>
    </xf>
    <xf numFmtId="0" fontId="9" fillId="0" borderId="0" xfId="60" applyFont="1" applyAlignment="1">
      <alignment horizontal="right"/>
      <protection/>
    </xf>
    <xf numFmtId="0" fontId="19" fillId="0" borderId="20" xfId="60" applyFont="1" applyBorder="1" applyAlignment="1">
      <alignment horizontal="center" vertical="center" wrapText="1"/>
      <protection/>
    </xf>
    <xf numFmtId="0" fontId="9" fillId="0" borderId="20" xfId="60" applyFont="1" applyBorder="1" applyAlignment="1">
      <alignment horizontal="center" vertical="center"/>
      <protection/>
    </xf>
    <xf numFmtId="0" fontId="22" fillId="0" borderId="20" xfId="60" applyFont="1" applyBorder="1" applyAlignment="1">
      <alignment horizontal="left" vertical="center" wrapText="1"/>
      <protection/>
    </xf>
    <xf numFmtId="179" fontId="9" fillId="0" borderId="20" xfId="60" applyNumberFormat="1" applyFont="1" applyBorder="1" applyAlignment="1">
      <alignment horizontal="center" vertical="center"/>
      <protection/>
    </xf>
    <xf numFmtId="49" fontId="9" fillId="0" borderId="12" xfId="60" applyNumberFormat="1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justify" vertical="center"/>
      <protection/>
    </xf>
    <xf numFmtId="179" fontId="19" fillId="0" borderId="12" xfId="60" applyNumberFormat="1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justify" vertical="center" wrapText="1"/>
      <protection/>
    </xf>
    <xf numFmtId="179" fontId="9" fillId="0" borderId="12" xfId="60" applyNumberFormat="1" applyFont="1" applyBorder="1" applyAlignment="1">
      <alignment horizontal="center" vertical="center"/>
      <protection/>
    </xf>
    <xf numFmtId="49" fontId="9" fillId="0" borderId="12" xfId="60" applyNumberFormat="1" applyFont="1" applyBorder="1" applyAlignment="1">
      <alignment vertical="center"/>
      <protection/>
    </xf>
    <xf numFmtId="179" fontId="9" fillId="0" borderId="12" xfId="60" applyNumberFormat="1" applyFont="1" applyFill="1" applyBorder="1" applyAlignment="1">
      <alignment horizontal="center" vertical="center"/>
      <protection/>
    </xf>
    <xf numFmtId="0" fontId="9" fillId="0" borderId="12" xfId="60" applyFont="1" applyBorder="1" applyAlignment="1">
      <alignment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vertical="center"/>
      <protection/>
    </xf>
    <xf numFmtId="179" fontId="9" fillId="0" borderId="15" xfId="60" applyNumberFormat="1" applyFont="1" applyBorder="1" applyAlignment="1">
      <alignment horizontal="center" vertical="center"/>
      <protection/>
    </xf>
    <xf numFmtId="178" fontId="9" fillId="0" borderId="0" xfId="60" applyNumberFormat="1" applyFont="1">
      <alignment/>
      <protection/>
    </xf>
    <xf numFmtId="0" fontId="1" fillId="0" borderId="11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75" fontId="1" fillId="0" borderId="21" xfId="69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/>
    </xf>
    <xf numFmtId="179" fontId="9" fillId="0" borderId="2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179" fontId="9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9" fillId="0" borderId="23" xfId="0" applyFont="1" applyBorder="1" applyAlignment="1">
      <alignment/>
    </xf>
    <xf numFmtId="179" fontId="19" fillId="0" borderId="15" xfId="0" applyNumberFormat="1" applyFont="1" applyBorder="1" applyAlignment="1">
      <alignment horizontal="center"/>
    </xf>
    <xf numFmtId="0" fontId="4" fillId="0" borderId="0" xfId="56">
      <alignment/>
      <protection/>
    </xf>
    <xf numFmtId="0" fontId="4" fillId="0" borderId="0" xfId="56" applyFont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NumberFormat="1" applyFont="1" applyFill="1" applyBorder="1" applyAlignment="1" applyProtection="1">
      <alignment vertical="top"/>
      <protection/>
    </xf>
    <xf numFmtId="0" fontId="9" fillId="0" borderId="0" xfId="56" applyNumberFormat="1" applyFont="1" applyFill="1" applyBorder="1" applyAlignment="1" applyProtection="1">
      <alignment horizontal="right" vertical="top"/>
      <protection/>
    </xf>
    <xf numFmtId="0" fontId="19" fillId="0" borderId="20" xfId="56" applyNumberFormat="1" applyFont="1" applyFill="1" applyBorder="1" applyAlignment="1" applyProtection="1">
      <alignment horizontal="center" vertical="center" wrapText="1"/>
      <protection/>
    </xf>
    <xf numFmtId="0" fontId="19" fillId="0" borderId="11" xfId="56" applyNumberFormat="1" applyFont="1" applyFill="1" applyBorder="1" applyAlignment="1" applyProtection="1">
      <alignment horizontal="center" vertical="center" wrapText="1"/>
      <protection/>
    </xf>
    <xf numFmtId="0" fontId="19" fillId="0" borderId="11" xfId="56" applyNumberFormat="1" applyFont="1" applyFill="1" applyBorder="1" applyAlignment="1" applyProtection="1">
      <alignment horizontal="left" vertical="top" indent="1"/>
      <protection/>
    </xf>
    <xf numFmtId="0" fontId="19" fillId="0" borderId="11" xfId="56" applyNumberFormat="1" applyFont="1" applyFill="1" applyBorder="1" applyAlignment="1" applyProtection="1">
      <alignment horizontal="left" vertical="top" wrapText="1"/>
      <protection/>
    </xf>
    <xf numFmtId="178" fontId="19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left" vertical="top" indent="1"/>
      <protection/>
    </xf>
    <xf numFmtId="0" fontId="9" fillId="0" borderId="11" xfId="56" applyNumberFormat="1" applyFont="1" applyFill="1" applyBorder="1" applyAlignment="1" applyProtection="1">
      <alignment horizontal="left" vertical="top" wrapText="1"/>
      <protection/>
    </xf>
    <xf numFmtId="0" fontId="9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left" vertical="center" wrapText="1"/>
      <protection/>
    </xf>
    <xf numFmtId="0" fontId="1" fillId="0" borderId="0" xfId="56" applyFont="1">
      <alignment/>
      <protection/>
    </xf>
    <xf numFmtId="0" fontId="1" fillId="0" borderId="0" xfId="53" applyFont="1" applyFill="1" applyAlignment="1">
      <alignment horizontal="right"/>
      <protection/>
    </xf>
    <xf numFmtId="0" fontId="19" fillId="0" borderId="11" xfId="56" applyNumberFormat="1" applyFont="1" applyFill="1" applyBorder="1" applyAlignment="1" applyProtection="1">
      <alignment horizontal="left" vertical="center"/>
      <protection/>
    </xf>
    <xf numFmtId="1" fontId="19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center" vertical="center"/>
      <protection/>
    </xf>
    <xf numFmtId="1" fontId="9" fillId="0" borderId="11" xfId="56" applyNumberFormat="1" applyFont="1" applyFill="1" applyBorder="1" applyAlignment="1" applyProtection="1">
      <alignment horizontal="center" vertical="top"/>
      <protection/>
    </xf>
    <xf numFmtId="0" fontId="19" fillId="0" borderId="24" xfId="0" applyFont="1" applyFill="1" applyBorder="1" applyAlignment="1">
      <alignment horizontal="center" vertical="center" wrapText="1"/>
    </xf>
    <xf numFmtId="0" fontId="23" fillId="0" borderId="0" xfId="56" applyFont="1" applyBorder="1">
      <alignment/>
      <protection/>
    </xf>
    <xf numFmtId="0" fontId="19" fillId="0" borderId="21" xfId="56" applyNumberFormat="1" applyFont="1" applyFill="1" applyBorder="1" applyAlignment="1" applyProtection="1">
      <alignment horizontal="center" vertical="center" wrapText="1"/>
      <protection/>
    </xf>
    <xf numFmtId="178" fontId="9" fillId="0" borderId="11" xfId="56" applyNumberFormat="1" applyFont="1" applyFill="1" applyBorder="1" applyAlignment="1" applyProtection="1">
      <alignment horizontal="center" vertical="top"/>
      <protection/>
    </xf>
    <xf numFmtId="0" fontId="1" fillId="0" borderId="0" xfId="56" applyNumberFormat="1" applyFont="1" applyFill="1" applyBorder="1" applyAlignment="1" applyProtection="1">
      <alignment horizontal="center" vertical="top"/>
      <protection/>
    </xf>
    <xf numFmtId="0" fontId="60" fillId="0" borderId="0" xfId="56" applyFont="1" applyFill="1" applyBorder="1" applyAlignment="1">
      <alignment horizontal="left"/>
      <protection/>
    </xf>
    <xf numFmtId="179" fontId="13" fillId="0" borderId="0" xfId="0" applyNumberFormat="1" applyFont="1" applyFill="1" applyBorder="1" applyAlignment="1">
      <alignment horizontal="right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0" fontId="46" fillId="24" borderId="0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0" fontId="19" fillId="0" borderId="0" xfId="60" applyFont="1" applyAlignment="1">
      <alignment horizontal="center" wrapText="1"/>
      <protection/>
    </xf>
    <xf numFmtId="0" fontId="9" fillId="0" borderId="0" xfId="0" applyFont="1" applyFill="1" applyAlignment="1">
      <alignment horizontal="right"/>
    </xf>
    <xf numFmtId="0" fontId="19" fillId="0" borderId="0" xfId="60" applyFont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0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0" borderId="25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0" borderId="0" xfId="60" applyFont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2" fillId="0" borderId="0" xfId="61" applyFont="1" applyFill="1" applyAlignment="1">
      <alignment horizontal="center"/>
      <protection/>
    </xf>
    <xf numFmtId="0" fontId="2" fillId="0" borderId="26" xfId="61" applyFont="1" applyFill="1" applyBorder="1" applyAlignment="1">
      <alignment horizontal="center" vertical="center" wrapText="1"/>
      <protection/>
    </xf>
    <xf numFmtId="0" fontId="2" fillId="0" borderId="27" xfId="61" applyFont="1" applyFill="1" applyBorder="1" applyAlignment="1">
      <alignment horizontal="center" vertical="center" wrapText="1"/>
      <protection/>
    </xf>
    <xf numFmtId="0" fontId="2" fillId="0" borderId="28" xfId="61" applyFont="1" applyFill="1" applyBorder="1" applyAlignment="1">
      <alignment horizontal="center"/>
      <protection/>
    </xf>
    <xf numFmtId="0" fontId="2" fillId="0" borderId="29" xfId="61" applyFont="1" applyFill="1" applyBorder="1" applyAlignment="1">
      <alignment horizontal="center"/>
      <protection/>
    </xf>
    <xf numFmtId="0" fontId="10" fillId="0" borderId="0" xfId="53" applyFont="1" applyFill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6" fillId="0" borderId="30" xfId="0" applyNumberFormat="1" applyFont="1" applyFill="1" applyBorder="1" applyAlignment="1">
      <alignment horizontal="center" vertical="center" wrapText="1"/>
    </xf>
    <xf numFmtId="0" fontId="46" fillId="0" borderId="31" xfId="0" applyNumberFormat="1" applyFont="1" applyFill="1" applyBorder="1" applyAlignment="1">
      <alignment horizontal="center" vertical="center" wrapText="1"/>
    </xf>
    <xf numFmtId="0" fontId="46" fillId="0" borderId="3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19" fillId="0" borderId="0" xfId="59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1" fillId="0" borderId="20" xfId="5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" fillId="0" borderId="25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4" fillId="0" borderId="0" xfId="0" applyNumberFormat="1" applyFont="1" applyFill="1" applyBorder="1" applyAlignment="1">
      <alignment horizontal="center" vertical="center" wrapText="1"/>
    </xf>
    <xf numFmtId="0" fontId="46" fillId="0" borderId="32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46" fillId="0" borderId="25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 shrinkToFit="1"/>
    </xf>
    <xf numFmtId="0" fontId="46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56" applyNumberFormat="1" applyFont="1" applyFill="1" applyBorder="1" applyAlignment="1" applyProtection="1">
      <alignment horizontal="center" vertical="top" wrapText="1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" fillId="0" borderId="25" xfId="56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19" fillId="0" borderId="20" xfId="56" applyNumberFormat="1" applyFont="1" applyFill="1" applyBorder="1" applyAlignment="1" applyProtection="1">
      <alignment horizontal="center" vertical="center" wrapText="1"/>
      <protection/>
    </xf>
    <xf numFmtId="0" fontId="59" fillId="0" borderId="0" xfId="60" applyFont="1" applyAlignment="1">
      <alignment horizontal="center" wrapText="1"/>
      <protection/>
    </xf>
    <xf numFmtId="0" fontId="19" fillId="0" borderId="20" xfId="60" applyFont="1" applyBorder="1" applyAlignment="1">
      <alignment horizontal="center" vertical="center" wrapText="1"/>
      <protection/>
    </xf>
    <xf numFmtId="0" fontId="19" fillId="0" borderId="25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заимные Москв 9мес2006" xfId="55"/>
    <cellStyle name="Обычный_военкомат-2" xfId="56"/>
    <cellStyle name="Обычный_Измененные приложения 2006 года к 3 чт." xfId="57"/>
    <cellStyle name="Обычный_Инвест 06 уточн" xfId="58"/>
    <cellStyle name="Обычный_Инвестиц.программа на 2005г. для Минфина по новой структк" xfId="59"/>
    <cellStyle name="Обычный_прил.финпом" xfId="60"/>
    <cellStyle name="Обычный_республиканский  2005 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инансовый 4" xfId="73"/>
    <cellStyle name="Финансовый 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4.421875" style="18" customWidth="1"/>
    <col min="2" max="2" width="53.57421875" style="18" customWidth="1"/>
    <col min="3" max="3" width="13.421875" style="18" customWidth="1"/>
    <col min="4" max="16384" width="9.140625" style="18" customWidth="1"/>
  </cols>
  <sheetData>
    <row r="1" ht="15.75">
      <c r="C1" s="2" t="s">
        <v>66</v>
      </c>
    </row>
    <row r="2" ht="15.75">
      <c r="C2" s="2" t="s">
        <v>253</v>
      </c>
    </row>
    <row r="3" ht="15.75">
      <c r="C3" s="2" t="s">
        <v>186</v>
      </c>
    </row>
    <row r="4" ht="15.75">
      <c r="C4" s="2" t="s">
        <v>98</v>
      </c>
    </row>
    <row r="5" ht="17.25" customHeight="1"/>
    <row r="6" spans="1:3" ht="33.75" customHeight="1">
      <c r="A6" s="279" t="s">
        <v>135</v>
      </c>
      <c r="B6" s="279"/>
      <c r="C6" s="279"/>
    </row>
    <row r="7" spans="1:3" ht="15.75">
      <c r="A7" s="35"/>
      <c r="B7" s="35"/>
      <c r="C7" s="35"/>
    </row>
    <row r="8" ht="16.5" customHeight="1">
      <c r="C8" s="19" t="s">
        <v>0</v>
      </c>
    </row>
    <row r="9" spans="1:3" ht="19.5" customHeight="1">
      <c r="A9" s="20" t="s">
        <v>12</v>
      </c>
      <c r="B9" s="20" t="s">
        <v>54</v>
      </c>
      <c r="C9" s="20" t="s">
        <v>13</v>
      </c>
    </row>
    <row r="10" spans="1:3" ht="35.25" customHeight="1">
      <c r="A10" s="33" t="s">
        <v>130</v>
      </c>
      <c r="B10" s="21" t="s">
        <v>14</v>
      </c>
      <c r="C10" s="37">
        <v>1311.3</v>
      </c>
    </row>
    <row r="11" spans="1:3" ht="51.75" customHeight="1">
      <c r="A11" s="33" t="s">
        <v>229</v>
      </c>
      <c r="B11" s="34" t="s">
        <v>228</v>
      </c>
      <c r="C11" s="38">
        <v>1411.3</v>
      </c>
    </row>
    <row r="12" spans="1:3" ht="45.75" customHeight="1">
      <c r="A12" s="22" t="s">
        <v>230</v>
      </c>
      <c r="B12" s="34" t="s">
        <v>131</v>
      </c>
      <c r="C12" s="38">
        <v>1411.3</v>
      </c>
    </row>
    <row r="13" spans="1:3" ht="45.75" customHeight="1">
      <c r="A13" s="22" t="s">
        <v>126</v>
      </c>
      <c r="B13" s="34" t="s">
        <v>131</v>
      </c>
      <c r="C13" s="38">
        <v>1411.3</v>
      </c>
    </row>
    <row r="14" spans="1:3" s="24" customFormat="1" ht="47.25">
      <c r="A14" s="22" t="s">
        <v>127</v>
      </c>
      <c r="B14" s="79" t="s">
        <v>132</v>
      </c>
      <c r="C14" s="38">
        <v>-100</v>
      </c>
    </row>
    <row r="15" spans="1:3" ht="36.75" customHeight="1">
      <c r="A15" s="22" t="s">
        <v>15</v>
      </c>
      <c r="B15" s="23" t="s">
        <v>16</v>
      </c>
      <c r="C15" s="36"/>
    </row>
    <row r="16" spans="1:3" ht="72.75" customHeight="1">
      <c r="A16" s="22" t="s">
        <v>128</v>
      </c>
      <c r="B16" s="23" t="s">
        <v>133</v>
      </c>
      <c r="C16" s="36">
        <v>150.2</v>
      </c>
    </row>
    <row r="17" spans="1:3" ht="77.25" customHeight="1">
      <c r="A17" s="22" t="s">
        <v>129</v>
      </c>
      <c r="B17" s="25" t="s">
        <v>134</v>
      </c>
      <c r="C17" s="39">
        <v>-150.2</v>
      </c>
    </row>
    <row r="18" spans="1:7" ht="15.75">
      <c r="A18" s="26"/>
      <c r="B18" s="27" t="s">
        <v>17</v>
      </c>
      <c r="C18" s="40">
        <v>1311.3</v>
      </c>
      <c r="G18" s="30"/>
    </row>
    <row r="19" spans="1:3" ht="12.75">
      <c r="A19" s="28"/>
      <c r="B19" s="29"/>
      <c r="C19" s="41"/>
    </row>
    <row r="20" spans="1:3" ht="12.75">
      <c r="A20" s="30"/>
      <c r="B20" s="30"/>
      <c r="C20" s="41"/>
    </row>
    <row r="21" spans="1:3" ht="12.75">
      <c r="A21" s="30"/>
      <c r="B21" s="30"/>
      <c r="C21" s="42"/>
    </row>
    <row r="22" spans="1:2" ht="12.75">
      <c r="A22" s="30"/>
      <c r="B22" s="31"/>
    </row>
    <row r="23" spans="1:3" ht="12.75">
      <c r="A23" s="30"/>
      <c r="B23" s="30"/>
      <c r="C23" s="43"/>
    </row>
    <row r="24" spans="1:3" ht="12.75">
      <c r="A24" s="30"/>
      <c r="B24" s="30"/>
      <c r="C24" s="43"/>
    </row>
    <row r="25" spans="1:3" ht="12.75">
      <c r="A25" s="30"/>
      <c r="B25" s="30"/>
      <c r="C25" s="32"/>
    </row>
    <row r="26" spans="1:2" ht="12.75">
      <c r="A26" s="30"/>
      <c r="B26" s="30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0"/>
  <sheetViews>
    <sheetView view="pageBreakPreview" zoomScale="115" zoomScaleSheetLayoutView="115" zoomScalePageLayoutView="0" workbookViewId="0" topLeftCell="A1">
      <selection activeCell="F18" sqref="F18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3.421875" style="0" customWidth="1"/>
    <col min="6" max="6" width="7.00390625" style="0" customWidth="1"/>
    <col min="7" max="7" width="12.57421875" style="0" customWidth="1"/>
  </cols>
  <sheetData>
    <row r="1" spans="3:7" ht="12.75" customHeight="1">
      <c r="C1" s="312" t="s">
        <v>267</v>
      </c>
      <c r="D1" s="312"/>
      <c r="E1" s="312"/>
      <c r="F1" s="312"/>
      <c r="G1" s="312"/>
    </row>
    <row r="2" spans="1:7" ht="12.75" customHeight="1">
      <c r="A2" s="296" t="s">
        <v>598</v>
      </c>
      <c r="B2" s="296"/>
      <c r="C2" s="296"/>
      <c r="D2" s="296"/>
      <c r="E2" s="296"/>
      <c r="F2" s="296"/>
      <c r="G2" s="296"/>
    </row>
    <row r="3" spans="1:8" ht="12" customHeight="1">
      <c r="A3" s="296" t="s">
        <v>628</v>
      </c>
      <c r="B3" s="296"/>
      <c r="C3" s="296"/>
      <c r="D3" s="296"/>
      <c r="E3" s="296"/>
      <c r="F3" s="296"/>
      <c r="G3" s="296"/>
      <c r="H3" s="138"/>
    </row>
    <row r="4" spans="1:8" ht="12.75" customHeight="1">
      <c r="A4" s="296" t="s">
        <v>487</v>
      </c>
      <c r="B4" s="296"/>
      <c r="C4" s="296"/>
      <c r="D4" s="296"/>
      <c r="E4" s="296"/>
      <c r="F4" s="296"/>
      <c r="G4" s="296"/>
      <c r="H4" s="139"/>
    </row>
    <row r="5" spans="1:8" ht="12.75" customHeight="1">
      <c r="A5" s="140"/>
      <c r="B5" s="140"/>
      <c r="C5" s="140"/>
      <c r="D5" s="140"/>
      <c r="E5" s="140"/>
      <c r="F5" s="296" t="s">
        <v>686</v>
      </c>
      <c r="G5" s="296"/>
      <c r="H5" s="139"/>
    </row>
    <row r="6" spans="1:7" ht="12.75" customHeight="1">
      <c r="A6" s="313" t="s">
        <v>626</v>
      </c>
      <c r="B6" s="313"/>
      <c r="C6" s="313"/>
      <c r="D6" s="313"/>
      <c r="E6" s="313"/>
      <c r="F6" s="313"/>
      <c r="G6" s="313"/>
    </row>
    <row r="7" spans="1:7" ht="15" customHeight="1">
      <c r="A7" s="313" t="s">
        <v>625</v>
      </c>
      <c r="B7" s="313"/>
      <c r="C7" s="313"/>
      <c r="D7" s="313"/>
      <c r="E7" s="313"/>
      <c r="F7" s="313"/>
      <c r="G7" s="313"/>
    </row>
    <row r="8" ht="12.75">
      <c r="G8" s="101" t="s">
        <v>23</v>
      </c>
    </row>
    <row r="9" spans="1:7" ht="12.75" customHeight="1">
      <c r="A9" s="314" t="s">
        <v>54</v>
      </c>
      <c r="B9" s="314" t="s">
        <v>24</v>
      </c>
      <c r="C9" s="314" t="s">
        <v>25</v>
      </c>
      <c r="D9" s="314" t="s">
        <v>26</v>
      </c>
      <c r="E9" s="314" t="s">
        <v>27</v>
      </c>
      <c r="F9" s="315" t="s">
        <v>28</v>
      </c>
      <c r="G9" s="304" t="s">
        <v>488</v>
      </c>
    </row>
    <row r="10" spans="1:7" ht="20.25" customHeight="1">
      <c r="A10" s="314"/>
      <c r="B10" s="314"/>
      <c r="C10" s="314"/>
      <c r="D10" s="314"/>
      <c r="E10" s="314"/>
      <c r="F10" s="315"/>
      <c r="G10" s="302"/>
    </row>
    <row r="11" spans="1:7" ht="15.75">
      <c r="A11" s="92" t="s">
        <v>29</v>
      </c>
      <c r="B11" s="93"/>
      <c r="C11" s="93"/>
      <c r="D11" s="93"/>
      <c r="E11" s="93"/>
      <c r="F11" s="93"/>
      <c r="G11" s="94">
        <f>G12+G28+G155+G187+G218+G247</f>
        <v>511103.3</v>
      </c>
    </row>
    <row r="12" spans="1:7" ht="14.25">
      <c r="A12" s="95" t="s">
        <v>179</v>
      </c>
      <c r="B12" s="96">
        <v>947</v>
      </c>
      <c r="C12" s="96" t="s">
        <v>30</v>
      </c>
      <c r="D12" s="96" t="s">
        <v>30</v>
      </c>
      <c r="E12" s="96" t="s">
        <v>31</v>
      </c>
      <c r="F12" s="96" t="s">
        <v>32</v>
      </c>
      <c r="G12" s="135">
        <f>G13</f>
        <v>4605.1</v>
      </c>
    </row>
    <row r="13" spans="1:7" ht="12.75">
      <c r="A13" s="87" t="s">
        <v>136</v>
      </c>
      <c r="B13" s="88">
        <v>947</v>
      </c>
      <c r="C13" s="88" t="s">
        <v>33</v>
      </c>
      <c r="D13" s="88" t="s">
        <v>30</v>
      </c>
      <c r="E13" s="88" t="s">
        <v>31</v>
      </c>
      <c r="F13" s="88" t="s">
        <v>32</v>
      </c>
      <c r="G13" s="89">
        <f>G14+G23</f>
        <v>4605.1</v>
      </c>
    </row>
    <row r="14" spans="1:9" ht="42">
      <c r="A14" s="80" t="s">
        <v>34</v>
      </c>
      <c r="B14" s="84">
        <v>947</v>
      </c>
      <c r="C14" s="84" t="s">
        <v>33</v>
      </c>
      <c r="D14" s="84" t="s">
        <v>35</v>
      </c>
      <c r="E14" s="82" t="s">
        <v>31</v>
      </c>
      <c r="F14" s="82" t="s">
        <v>32</v>
      </c>
      <c r="G14" s="81">
        <f>G15</f>
        <v>2610.5</v>
      </c>
      <c r="I14" s="97"/>
    </row>
    <row r="15" spans="1:7" ht="22.5">
      <c r="A15" s="90" t="s">
        <v>304</v>
      </c>
      <c r="B15" s="84">
        <v>947</v>
      </c>
      <c r="C15" s="84" t="s">
        <v>33</v>
      </c>
      <c r="D15" s="84" t="s">
        <v>35</v>
      </c>
      <c r="E15" s="91" t="s">
        <v>305</v>
      </c>
      <c r="F15" s="82"/>
      <c r="G15" s="85">
        <f>G16++G18</f>
        <v>2610.5</v>
      </c>
    </row>
    <row r="16" spans="1:7" ht="12.75">
      <c r="A16" s="90" t="s">
        <v>232</v>
      </c>
      <c r="B16" s="84">
        <v>947</v>
      </c>
      <c r="C16" s="84" t="s">
        <v>33</v>
      </c>
      <c r="D16" s="84" t="s">
        <v>35</v>
      </c>
      <c r="E16" s="91" t="s">
        <v>300</v>
      </c>
      <c r="F16" s="84" t="s">
        <v>32</v>
      </c>
      <c r="G16" s="86">
        <f>G17</f>
        <v>1064.4</v>
      </c>
    </row>
    <row r="17" spans="1:7" ht="56.25">
      <c r="A17" s="83" t="s">
        <v>77</v>
      </c>
      <c r="B17" s="84">
        <v>947</v>
      </c>
      <c r="C17" s="84" t="s">
        <v>33</v>
      </c>
      <c r="D17" s="84" t="s">
        <v>35</v>
      </c>
      <c r="E17" s="91" t="s">
        <v>300</v>
      </c>
      <c r="F17" s="84" t="s">
        <v>110</v>
      </c>
      <c r="G17" s="86">
        <v>1064.4</v>
      </c>
    </row>
    <row r="18" spans="1:7" ht="22.5">
      <c r="A18" s="83" t="s">
        <v>231</v>
      </c>
      <c r="B18" s="84">
        <v>947</v>
      </c>
      <c r="C18" s="84" t="s">
        <v>33</v>
      </c>
      <c r="D18" s="84" t="s">
        <v>35</v>
      </c>
      <c r="E18" s="91" t="s">
        <v>299</v>
      </c>
      <c r="F18" s="84" t="s">
        <v>32</v>
      </c>
      <c r="G18" s="86">
        <f>G19+G20</f>
        <v>1546.1000000000001</v>
      </c>
    </row>
    <row r="19" spans="1:7" ht="56.25">
      <c r="A19" s="83" t="s">
        <v>77</v>
      </c>
      <c r="B19" s="84">
        <v>947</v>
      </c>
      <c r="C19" s="84" t="s">
        <v>33</v>
      </c>
      <c r="D19" s="84" t="s">
        <v>35</v>
      </c>
      <c r="E19" s="91" t="s">
        <v>299</v>
      </c>
      <c r="F19" s="84" t="s">
        <v>110</v>
      </c>
      <c r="G19" s="86">
        <v>1033.9</v>
      </c>
    </row>
    <row r="20" spans="1:7" ht="33.75">
      <c r="A20" s="90" t="s">
        <v>334</v>
      </c>
      <c r="B20" s="84">
        <v>947</v>
      </c>
      <c r="C20" s="84" t="s">
        <v>33</v>
      </c>
      <c r="D20" s="84" t="s">
        <v>35</v>
      </c>
      <c r="E20" s="91" t="s">
        <v>299</v>
      </c>
      <c r="F20" s="84"/>
      <c r="G20" s="86">
        <f>G21+G22</f>
        <v>512.2</v>
      </c>
    </row>
    <row r="21" spans="1:7" ht="22.5">
      <c r="A21" s="83" t="s">
        <v>106</v>
      </c>
      <c r="B21" s="84">
        <v>947</v>
      </c>
      <c r="C21" s="84" t="s">
        <v>33</v>
      </c>
      <c r="D21" s="84" t="s">
        <v>35</v>
      </c>
      <c r="E21" s="91" t="s">
        <v>299</v>
      </c>
      <c r="F21" s="84" t="s">
        <v>107</v>
      </c>
      <c r="G21" s="86">
        <v>415.2</v>
      </c>
    </row>
    <row r="22" spans="1:7" ht="12.75">
      <c r="A22" s="83" t="s">
        <v>113</v>
      </c>
      <c r="B22" s="84">
        <v>947</v>
      </c>
      <c r="C22" s="84" t="s">
        <v>33</v>
      </c>
      <c r="D22" s="84" t="s">
        <v>35</v>
      </c>
      <c r="E22" s="91" t="s">
        <v>299</v>
      </c>
      <c r="F22" s="84" t="s">
        <v>114</v>
      </c>
      <c r="G22" s="86">
        <v>97</v>
      </c>
    </row>
    <row r="23" spans="1:9" ht="33.75">
      <c r="A23" s="90" t="s">
        <v>43</v>
      </c>
      <c r="B23" s="91">
        <v>947</v>
      </c>
      <c r="C23" s="91" t="s">
        <v>33</v>
      </c>
      <c r="D23" s="91" t="s">
        <v>44</v>
      </c>
      <c r="E23" s="82" t="s">
        <v>31</v>
      </c>
      <c r="F23" s="82" t="s">
        <v>32</v>
      </c>
      <c r="G23" s="86">
        <f>G24</f>
        <v>1994.6</v>
      </c>
      <c r="I23" s="97"/>
    </row>
    <row r="24" spans="1:7" ht="12.75">
      <c r="A24" s="90" t="s">
        <v>236</v>
      </c>
      <c r="B24" s="84">
        <v>947</v>
      </c>
      <c r="C24" s="84" t="s">
        <v>33</v>
      </c>
      <c r="D24" s="84" t="s">
        <v>44</v>
      </c>
      <c r="E24" s="91" t="s">
        <v>302</v>
      </c>
      <c r="F24" s="84"/>
      <c r="G24" s="86">
        <f>G25+G26</f>
        <v>1994.6</v>
      </c>
    </row>
    <row r="25" spans="1:7" ht="56.25">
      <c r="A25" s="83" t="s">
        <v>77</v>
      </c>
      <c r="B25" s="84">
        <v>947</v>
      </c>
      <c r="C25" s="84" t="s">
        <v>33</v>
      </c>
      <c r="D25" s="84" t="s">
        <v>44</v>
      </c>
      <c r="E25" s="91" t="s">
        <v>306</v>
      </c>
      <c r="F25" s="84">
        <v>100</v>
      </c>
      <c r="G25" s="86">
        <v>1970.6</v>
      </c>
    </row>
    <row r="26" spans="1:7" ht="22.5">
      <c r="A26" s="83" t="s">
        <v>237</v>
      </c>
      <c r="B26" s="84">
        <v>947</v>
      </c>
      <c r="C26" s="84" t="s">
        <v>33</v>
      </c>
      <c r="D26" s="84" t="s">
        <v>44</v>
      </c>
      <c r="E26" s="91" t="s">
        <v>307</v>
      </c>
      <c r="F26" s="84"/>
      <c r="G26" s="86">
        <f>G27</f>
        <v>24</v>
      </c>
    </row>
    <row r="27" spans="1:7" ht="22.5">
      <c r="A27" s="83" t="s">
        <v>106</v>
      </c>
      <c r="B27" s="84">
        <v>947</v>
      </c>
      <c r="C27" s="84" t="s">
        <v>33</v>
      </c>
      <c r="D27" s="84" t="s">
        <v>44</v>
      </c>
      <c r="E27" s="91" t="s">
        <v>307</v>
      </c>
      <c r="F27" s="84" t="s">
        <v>107</v>
      </c>
      <c r="G27" s="86">
        <v>24</v>
      </c>
    </row>
    <row r="28" spans="1:7" ht="28.5">
      <c r="A28" s="95" t="s">
        <v>180</v>
      </c>
      <c r="B28" s="96">
        <v>946</v>
      </c>
      <c r="C28" s="96" t="s">
        <v>30</v>
      </c>
      <c r="D28" s="96" t="s">
        <v>30</v>
      </c>
      <c r="E28" s="96" t="s">
        <v>31</v>
      </c>
      <c r="F28" s="96" t="s">
        <v>32</v>
      </c>
      <c r="G28" s="135">
        <f>G29+G65+G78+G109+G132+G144+G147+G151+G118</f>
        <v>41509.3</v>
      </c>
    </row>
    <row r="29" spans="1:7" ht="12.75">
      <c r="A29" s="87" t="s">
        <v>136</v>
      </c>
      <c r="B29" s="88">
        <v>946</v>
      </c>
      <c r="C29" s="88" t="s">
        <v>33</v>
      </c>
      <c r="D29" s="88" t="s">
        <v>30</v>
      </c>
      <c r="E29" s="88" t="s">
        <v>31</v>
      </c>
      <c r="F29" s="88" t="s">
        <v>32</v>
      </c>
      <c r="G29" s="89">
        <f>G30+G34+G37+G43+G46+G49+G53</f>
        <v>19006.4</v>
      </c>
    </row>
    <row r="30" spans="1:9" ht="31.5">
      <c r="A30" s="80" t="s">
        <v>45</v>
      </c>
      <c r="B30" s="84">
        <v>946</v>
      </c>
      <c r="C30" s="82" t="s">
        <v>33</v>
      </c>
      <c r="D30" s="82" t="s">
        <v>46</v>
      </c>
      <c r="E30" s="82" t="s">
        <v>31</v>
      </c>
      <c r="F30" s="82" t="s">
        <v>32</v>
      </c>
      <c r="G30" s="81" t="str">
        <f>G31</f>
        <v>1019,3</v>
      </c>
      <c r="I30" s="97"/>
    </row>
    <row r="31" spans="1:9" ht="45">
      <c r="A31" s="90" t="s">
        <v>303</v>
      </c>
      <c r="B31" s="84">
        <v>946</v>
      </c>
      <c r="C31" s="133" t="s">
        <v>33</v>
      </c>
      <c r="D31" s="133" t="s">
        <v>46</v>
      </c>
      <c r="E31" s="91" t="s">
        <v>297</v>
      </c>
      <c r="F31" s="133"/>
      <c r="G31" s="159" t="s">
        <v>465</v>
      </c>
      <c r="I31" s="97"/>
    </row>
    <row r="32" spans="1:7" ht="22.5">
      <c r="A32" s="83" t="s">
        <v>238</v>
      </c>
      <c r="B32" s="84">
        <v>946</v>
      </c>
      <c r="C32" s="84" t="s">
        <v>33</v>
      </c>
      <c r="D32" s="84" t="s">
        <v>46</v>
      </c>
      <c r="E32" s="91" t="s">
        <v>298</v>
      </c>
      <c r="F32" s="84" t="s">
        <v>32</v>
      </c>
      <c r="G32" s="85">
        <v>1019.3</v>
      </c>
    </row>
    <row r="33" spans="1:7" ht="33.75">
      <c r="A33" s="83" t="s">
        <v>239</v>
      </c>
      <c r="B33" s="84">
        <v>946</v>
      </c>
      <c r="C33" s="84" t="s">
        <v>33</v>
      </c>
      <c r="D33" s="84" t="s">
        <v>46</v>
      </c>
      <c r="E33" s="91" t="s">
        <v>298</v>
      </c>
      <c r="F33" s="84" t="s">
        <v>110</v>
      </c>
      <c r="G33" s="85">
        <v>1019.3</v>
      </c>
    </row>
    <row r="34" spans="1:9" ht="12.75">
      <c r="A34" s="87" t="s">
        <v>232</v>
      </c>
      <c r="B34" s="88">
        <v>946</v>
      </c>
      <c r="C34" s="88" t="s">
        <v>33</v>
      </c>
      <c r="D34" s="88" t="s">
        <v>35</v>
      </c>
      <c r="E34" s="88" t="s">
        <v>305</v>
      </c>
      <c r="F34" s="88" t="s">
        <v>32</v>
      </c>
      <c r="G34" s="89">
        <v>527.3</v>
      </c>
      <c r="I34" s="97"/>
    </row>
    <row r="35" spans="1:7" ht="12.75">
      <c r="A35" s="83" t="s">
        <v>232</v>
      </c>
      <c r="B35" s="84">
        <v>947</v>
      </c>
      <c r="C35" s="84" t="s">
        <v>33</v>
      </c>
      <c r="D35" s="84" t="s">
        <v>35</v>
      </c>
      <c r="E35" s="91" t="s">
        <v>300</v>
      </c>
      <c r="F35" s="84" t="s">
        <v>32</v>
      </c>
      <c r="G35" s="86">
        <v>527.3</v>
      </c>
    </row>
    <row r="36" spans="1:7" ht="56.25">
      <c r="A36" s="83" t="s">
        <v>77</v>
      </c>
      <c r="B36" s="84">
        <v>947</v>
      </c>
      <c r="C36" s="84" t="s">
        <v>33</v>
      </c>
      <c r="D36" s="84" t="s">
        <v>35</v>
      </c>
      <c r="E36" s="91" t="s">
        <v>300</v>
      </c>
      <c r="F36" s="84" t="s">
        <v>110</v>
      </c>
      <c r="G36" s="86">
        <v>527.3</v>
      </c>
    </row>
    <row r="37" spans="1:9" ht="12.75">
      <c r="A37" s="87" t="s">
        <v>181</v>
      </c>
      <c r="B37" s="88">
        <v>946</v>
      </c>
      <c r="C37" s="88" t="s">
        <v>33</v>
      </c>
      <c r="D37" s="88" t="s">
        <v>56</v>
      </c>
      <c r="E37" s="88" t="s">
        <v>31</v>
      </c>
      <c r="F37" s="88" t="s">
        <v>32</v>
      </c>
      <c r="G37" s="81">
        <f>G38</f>
        <v>14433.5</v>
      </c>
      <c r="I37" s="97"/>
    </row>
    <row r="38" spans="1:7" ht="45">
      <c r="A38" s="90" t="s">
        <v>303</v>
      </c>
      <c r="B38" s="84">
        <v>946</v>
      </c>
      <c r="C38" s="84" t="s">
        <v>33</v>
      </c>
      <c r="D38" s="84" t="s">
        <v>56</v>
      </c>
      <c r="E38" s="91" t="s">
        <v>297</v>
      </c>
      <c r="F38" s="82"/>
      <c r="G38" s="85">
        <f>G39</f>
        <v>14433.5</v>
      </c>
    </row>
    <row r="39" spans="1:7" ht="22.5">
      <c r="A39" s="83" t="s">
        <v>233</v>
      </c>
      <c r="B39" s="84">
        <v>946</v>
      </c>
      <c r="C39" s="84" t="s">
        <v>33</v>
      </c>
      <c r="D39" s="84" t="s">
        <v>56</v>
      </c>
      <c r="E39" s="91" t="s">
        <v>301</v>
      </c>
      <c r="F39" s="84" t="s">
        <v>32</v>
      </c>
      <c r="G39" s="86">
        <f>G40+G41+G42</f>
        <v>14433.5</v>
      </c>
    </row>
    <row r="40" spans="1:7" ht="56.25">
      <c r="A40" s="83" t="s">
        <v>77</v>
      </c>
      <c r="B40" s="84">
        <v>946</v>
      </c>
      <c r="C40" s="84" t="s">
        <v>33</v>
      </c>
      <c r="D40" s="84" t="s">
        <v>56</v>
      </c>
      <c r="E40" s="91" t="s">
        <v>301</v>
      </c>
      <c r="F40" s="84" t="s">
        <v>110</v>
      </c>
      <c r="G40" s="86">
        <v>10606</v>
      </c>
    </row>
    <row r="41" spans="1:7" ht="22.5">
      <c r="A41" s="83" t="s">
        <v>106</v>
      </c>
      <c r="B41" s="84">
        <v>946</v>
      </c>
      <c r="C41" s="84" t="s">
        <v>33</v>
      </c>
      <c r="D41" s="84" t="s">
        <v>56</v>
      </c>
      <c r="E41" s="91" t="s">
        <v>301</v>
      </c>
      <c r="F41" s="84" t="s">
        <v>107</v>
      </c>
      <c r="G41" s="86">
        <v>3573.5</v>
      </c>
    </row>
    <row r="42" spans="1:7" ht="12.75">
      <c r="A42" s="83" t="s">
        <v>113</v>
      </c>
      <c r="B42" s="84">
        <v>946</v>
      </c>
      <c r="C42" s="84" t="s">
        <v>33</v>
      </c>
      <c r="D42" s="84" t="s">
        <v>56</v>
      </c>
      <c r="E42" s="91" t="s">
        <v>301</v>
      </c>
      <c r="F42" s="84" t="s">
        <v>114</v>
      </c>
      <c r="G42" s="86">
        <v>254</v>
      </c>
    </row>
    <row r="43" spans="1:7" ht="12.75">
      <c r="A43" s="80" t="s">
        <v>311</v>
      </c>
      <c r="B43" s="88">
        <v>946</v>
      </c>
      <c r="C43" s="82" t="s">
        <v>33</v>
      </c>
      <c r="D43" s="82" t="s">
        <v>48</v>
      </c>
      <c r="E43" s="88" t="s">
        <v>708</v>
      </c>
      <c r="F43" s="84"/>
      <c r="G43" s="89">
        <v>19.4</v>
      </c>
    </row>
    <row r="44" spans="1:7" ht="33.75">
      <c r="A44" s="90" t="s">
        <v>312</v>
      </c>
      <c r="B44" s="84">
        <v>946</v>
      </c>
      <c r="C44" s="84" t="s">
        <v>33</v>
      </c>
      <c r="D44" s="133" t="s">
        <v>48</v>
      </c>
      <c r="E44" s="91" t="s">
        <v>313</v>
      </c>
      <c r="F44" s="84"/>
      <c r="G44" s="86">
        <v>19.4</v>
      </c>
    </row>
    <row r="45" spans="1:7" ht="22.5">
      <c r="A45" s="83" t="s">
        <v>106</v>
      </c>
      <c r="B45" s="84">
        <v>946</v>
      </c>
      <c r="C45" s="84" t="s">
        <v>33</v>
      </c>
      <c r="D45" s="133" t="s">
        <v>48</v>
      </c>
      <c r="E45" s="91" t="s">
        <v>313</v>
      </c>
      <c r="F45" s="84">
        <v>200</v>
      </c>
      <c r="G45" s="86">
        <v>19.4</v>
      </c>
    </row>
    <row r="46" spans="1:7" ht="21">
      <c r="A46" s="80" t="s">
        <v>308</v>
      </c>
      <c r="B46" s="88">
        <v>946</v>
      </c>
      <c r="C46" s="82" t="s">
        <v>33</v>
      </c>
      <c r="D46" s="82" t="s">
        <v>47</v>
      </c>
      <c r="E46" s="88" t="s">
        <v>709</v>
      </c>
      <c r="F46" s="84"/>
      <c r="G46" s="89">
        <v>203</v>
      </c>
    </row>
    <row r="47" spans="1:7" ht="12.75">
      <c r="A47" s="90" t="s">
        <v>309</v>
      </c>
      <c r="B47" s="84">
        <v>946</v>
      </c>
      <c r="C47" s="84" t="s">
        <v>33</v>
      </c>
      <c r="D47" s="133" t="s">
        <v>47</v>
      </c>
      <c r="E47" s="91" t="s">
        <v>310</v>
      </c>
      <c r="F47" s="84"/>
      <c r="G47" s="86">
        <v>203</v>
      </c>
    </row>
    <row r="48" spans="1:7" ht="22.5">
      <c r="A48" s="83" t="s">
        <v>106</v>
      </c>
      <c r="B48" s="84">
        <v>946</v>
      </c>
      <c r="C48" s="84" t="s">
        <v>33</v>
      </c>
      <c r="D48" s="133" t="s">
        <v>47</v>
      </c>
      <c r="E48" s="91" t="s">
        <v>310</v>
      </c>
      <c r="F48" s="84">
        <v>200</v>
      </c>
      <c r="G48" s="86">
        <v>203</v>
      </c>
    </row>
    <row r="49" spans="1:9" ht="12.75">
      <c r="A49" s="87" t="s">
        <v>67</v>
      </c>
      <c r="B49" s="88">
        <v>946</v>
      </c>
      <c r="C49" s="88" t="s">
        <v>33</v>
      </c>
      <c r="D49" s="88" t="s">
        <v>68</v>
      </c>
      <c r="E49" s="82" t="s">
        <v>710</v>
      </c>
      <c r="F49" s="82" t="s">
        <v>32</v>
      </c>
      <c r="G49" s="81">
        <f>G51</f>
        <v>150</v>
      </c>
      <c r="I49" s="97"/>
    </row>
    <row r="50" spans="1:7" ht="22.5">
      <c r="A50" s="83" t="s">
        <v>79</v>
      </c>
      <c r="B50" s="84">
        <v>946</v>
      </c>
      <c r="C50" s="84" t="s">
        <v>33</v>
      </c>
      <c r="D50" s="84" t="s">
        <v>68</v>
      </c>
      <c r="E50" s="91" t="s">
        <v>321</v>
      </c>
      <c r="F50" s="84"/>
      <c r="G50" s="86">
        <v>150</v>
      </c>
    </row>
    <row r="51" spans="1:7" ht="12.75">
      <c r="A51" s="83" t="s">
        <v>113</v>
      </c>
      <c r="B51" s="84">
        <v>946</v>
      </c>
      <c r="C51" s="84" t="s">
        <v>33</v>
      </c>
      <c r="D51" s="84" t="s">
        <v>68</v>
      </c>
      <c r="E51" s="91" t="s">
        <v>321</v>
      </c>
      <c r="F51" s="84">
        <v>800</v>
      </c>
      <c r="G51" s="86">
        <v>150</v>
      </c>
    </row>
    <row r="52" spans="1:7" ht="12.75">
      <c r="A52" s="83" t="s">
        <v>80</v>
      </c>
      <c r="B52" s="84">
        <v>946</v>
      </c>
      <c r="C52" s="84" t="s">
        <v>33</v>
      </c>
      <c r="D52" s="84" t="s">
        <v>68</v>
      </c>
      <c r="E52" s="91" t="s">
        <v>321</v>
      </c>
      <c r="F52" s="84" t="s">
        <v>81</v>
      </c>
      <c r="G52" s="86">
        <v>150</v>
      </c>
    </row>
    <row r="53" spans="1:9" ht="12.75">
      <c r="A53" s="87" t="s">
        <v>58</v>
      </c>
      <c r="B53" s="88">
        <v>946</v>
      </c>
      <c r="C53" s="88" t="s">
        <v>33</v>
      </c>
      <c r="D53" s="88">
        <v>13</v>
      </c>
      <c r="E53" s="88"/>
      <c r="F53" s="88"/>
      <c r="G53" s="89">
        <f>G54+G61+G58+G63</f>
        <v>2653.8999999999996</v>
      </c>
      <c r="I53" s="97"/>
    </row>
    <row r="54" spans="1:7" ht="12.75">
      <c r="A54" s="90" t="s">
        <v>140</v>
      </c>
      <c r="B54" s="84">
        <v>946</v>
      </c>
      <c r="C54" s="84" t="s">
        <v>33</v>
      </c>
      <c r="D54" s="84">
        <v>13</v>
      </c>
      <c r="E54" s="91" t="s">
        <v>259</v>
      </c>
      <c r="F54" s="88"/>
      <c r="G54" s="85">
        <v>1</v>
      </c>
    </row>
    <row r="55" spans="1:7" ht="22.5">
      <c r="A55" s="90" t="s">
        <v>141</v>
      </c>
      <c r="B55" s="84">
        <v>946</v>
      </c>
      <c r="C55" s="84" t="s">
        <v>33</v>
      </c>
      <c r="D55" s="84">
        <v>13</v>
      </c>
      <c r="E55" s="91" t="s">
        <v>259</v>
      </c>
      <c r="F55" s="88"/>
      <c r="G55" s="85">
        <v>1</v>
      </c>
    </row>
    <row r="56" spans="1:7" ht="12.75">
      <c r="A56" s="90" t="s">
        <v>142</v>
      </c>
      <c r="B56" s="84">
        <v>946</v>
      </c>
      <c r="C56" s="84" t="s">
        <v>33</v>
      </c>
      <c r="D56" s="84">
        <v>13</v>
      </c>
      <c r="E56" s="91" t="s">
        <v>259</v>
      </c>
      <c r="F56" s="91">
        <v>530</v>
      </c>
      <c r="G56" s="85">
        <v>1</v>
      </c>
    </row>
    <row r="57" spans="1:7" ht="22.5">
      <c r="A57" s="90" t="s">
        <v>143</v>
      </c>
      <c r="B57" s="84">
        <v>946</v>
      </c>
      <c r="C57" s="84" t="s">
        <v>33</v>
      </c>
      <c r="D57" s="84">
        <v>13</v>
      </c>
      <c r="E57" s="91" t="s">
        <v>259</v>
      </c>
      <c r="F57" s="91">
        <v>530</v>
      </c>
      <c r="G57" s="85">
        <v>1</v>
      </c>
    </row>
    <row r="58" spans="1:7" ht="45">
      <c r="A58" s="83" t="s">
        <v>144</v>
      </c>
      <c r="B58" s="84">
        <v>946</v>
      </c>
      <c r="C58" s="84" t="s">
        <v>33</v>
      </c>
      <c r="D58" s="84">
        <v>13</v>
      </c>
      <c r="E58" s="91" t="s">
        <v>256</v>
      </c>
      <c r="F58" s="84"/>
      <c r="G58" s="86">
        <f>G59+G60</f>
        <v>441.7</v>
      </c>
    </row>
    <row r="59" spans="1:7" ht="56.25">
      <c r="A59" s="83" t="s">
        <v>145</v>
      </c>
      <c r="B59" s="84">
        <v>946</v>
      </c>
      <c r="C59" s="84" t="s">
        <v>33</v>
      </c>
      <c r="D59" s="84">
        <v>13</v>
      </c>
      <c r="E59" s="91" t="s">
        <v>256</v>
      </c>
      <c r="F59" s="84">
        <v>100</v>
      </c>
      <c r="G59" s="86">
        <v>440.7</v>
      </c>
    </row>
    <row r="60" spans="1:7" ht="22.5">
      <c r="A60" s="83" t="s">
        <v>106</v>
      </c>
      <c r="B60" s="84">
        <v>946</v>
      </c>
      <c r="C60" s="84" t="s">
        <v>33</v>
      </c>
      <c r="D60" s="84">
        <v>13</v>
      </c>
      <c r="E60" s="91" t="s">
        <v>256</v>
      </c>
      <c r="F60" s="84">
        <v>200</v>
      </c>
      <c r="G60" s="86">
        <v>1</v>
      </c>
    </row>
    <row r="61" spans="1:7" ht="22.5">
      <c r="A61" s="90" t="s">
        <v>60</v>
      </c>
      <c r="B61" s="84">
        <v>946</v>
      </c>
      <c r="C61" s="84" t="s">
        <v>33</v>
      </c>
      <c r="D61" s="84">
        <v>13</v>
      </c>
      <c r="E61" s="91" t="s">
        <v>319</v>
      </c>
      <c r="F61" s="88"/>
      <c r="G61" s="85">
        <v>2111.2</v>
      </c>
    </row>
    <row r="62" spans="1:7" ht="56.25">
      <c r="A62" s="83" t="s">
        <v>145</v>
      </c>
      <c r="B62" s="84">
        <v>946</v>
      </c>
      <c r="C62" s="84" t="s">
        <v>33</v>
      </c>
      <c r="D62" s="84">
        <v>13</v>
      </c>
      <c r="E62" s="91" t="s">
        <v>320</v>
      </c>
      <c r="F62" s="91">
        <v>100</v>
      </c>
      <c r="G62" s="85">
        <v>2111.2</v>
      </c>
    </row>
    <row r="63" spans="1:7" ht="12.75">
      <c r="A63" s="90" t="s">
        <v>325</v>
      </c>
      <c r="B63" s="84">
        <v>916</v>
      </c>
      <c r="C63" s="84" t="s">
        <v>33</v>
      </c>
      <c r="D63" s="84">
        <v>13</v>
      </c>
      <c r="E63" s="91" t="s">
        <v>326</v>
      </c>
      <c r="F63" s="91"/>
      <c r="G63" s="85">
        <v>100</v>
      </c>
    </row>
    <row r="64" spans="1:7" ht="12.75">
      <c r="A64" s="83" t="s">
        <v>113</v>
      </c>
      <c r="B64" s="84">
        <v>913</v>
      </c>
      <c r="C64" s="84" t="s">
        <v>33</v>
      </c>
      <c r="D64" s="84">
        <v>13</v>
      </c>
      <c r="E64" s="91" t="s">
        <v>326</v>
      </c>
      <c r="F64" s="91">
        <v>800</v>
      </c>
      <c r="G64" s="85">
        <v>100</v>
      </c>
    </row>
    <row r="65" spans="1:7" ht="21">
      <c r="A65" s="87" t="s">
        <v>148</v>
      </c>
      <c r="B65" s="88">
        <v>946</v>
      </c>
      <c r="C65" s="88" t="s">
        <v>35</v>
      </c>
      <c r="D65" s="88"/>
      <c r="E65" s="88"/>
      <c r="F65" s="88"/>
      <c r="G65" s="89">
        <f>G66+G71</f>
        <v>1476.9</v>
      </c>
    </row>
    <row r="66" spans="1:7" ht="31.5">
      <c r="A66" s="87" t="s">
        <v>314</v>
      </c>
      <c r="B66" s="88">
        <v>946</v>
      </c>
      <c r="C66" s="88" t="s">
        <v>35</v>
      </c>
      <c r="D66" s="88" t="s">
        <v>150</v>
      </c>
      <c r="E66" s="88"/>
      <c r="F66" s="88"/>
      <c r="G66" s="89">
        <f>G67</f>
        <v>1249.9</v>
      </c>
    </row>
    <row r="67" spans="1:7" ht="12.75">
      <c r="A67" s="90" t="s">
        <v>315</v>
      </c>
      <c r="B67" s="84">
        <v>946</v>
      </c>
      <c r="C67" s="84" t="s">
        <v>35</v>
      </c>
      <c r="D67" s="84" t="s">
        <v>150</v>
      </c>
      <c r="E67" s="91" t="s">
        <v>316</v>
      </c>
      <c r="F67" s="84"/>
      <c r="G67" s="86">
        <f>G68+G69</f>
        <v>1249.9</v>
      </c>
    </row>
    <row r="68" spans="1:7" ht="56.25">
      <c r="A68" s="83" t="s">
        <v>145</v>
      </c>
      <c r="B68" s="84">
        <v>946</v>
      </c>
      <c r="C68" s="84" t="s">
        <v>35</v>
      </c>
      <c r="D68" s="84" t="s">
        <v>150</v>
      </c>
      <c r="E68" s="91" t="s">
        <v>317</v>
      </c>
      <c r="F68" s="84">
        <v>100</v>
      </c>
      <c r="G68" s="86">
        <v>1227.9</v>
      </c>
    </row>
    <row r="69" spans="1:7" ht="22.5">
      <c r="A69" s="90" t="s">
        <v>335</v>
      </c>
      <c r="B69" s="84">
        <v>946</v>
      </c>
      <c r="C69" s="84" t="s">
        <v>35</v>
      </c>
      <c r="D69" s="84" t="s">
        <v>150</v>
      </c>
      <c r="E69" s="91" t="s">
        <v>318</v>
      </c>
      <c r="F69" s="84"/>
      <c r="G69" s="86">
        <v>22</v>
      </c>
    </row>
    <row r="70" spans="1:7" ht="22.5">
      <c r="A70" s="83" t="s">
        <v>106</v>
      </c>
      <c r="B70" s="84">
        <v>946</v>
      </c>
      <c r="C70" s="84" t="s">
        <v>35</v>
      </c>
      <c r="D70" s="84" t="s">
        <v>150</v>
      </c>
      <c r="E70" s="91" t="s">
        <v>318</v>
      </c>
      <c r="F70" s="84">
        <v>200</v>
      </c>
      <c r="G70" s="86">
        <v>22</v>
      </c>
    </row>
    <row r="71" spans="1:7" ht="31.5">
      <c r="A71" s="87" t="s">
        <v>327</v>
      </c>
      <c r="B71" s="88">
        <v>946</v>
      </c>
      <c r="C71" s="145" t="s">
        <v>35</v>
      </c>
      <c r="D71" s="145"/>
      <c r="E71" s="144" t="s">
        <v>286</v>
      </c>
      <c r="F71" s="142"/>
      <c r="G71" s="81">
        <f>G72+G74+G76</f>
        <v>227</v>
      </c>
    </row>
    <row r="72" spans="1:7" ht="33.75">
      <c r="A72" s="146" t="s">
        <v>337</v>
      </c>
      <c r="B72" s="84">
        <v>946</v>
      </c>
      <c r="C72" s="148" t="s">
        <v>35</v>
      </c>
      <c r="D72" s="148" t="s">
        <v>57</v>
      </c>
      <c r="E72" s="149" t="s">
        <v>339</v>
      </c>
      <c r="F72" s="150"/>
      <c r="G72" s="141">
        <v>90</v>
      </c>
    </row>
    <row r="73" spans="1:7" ht="22.5">
      <c r="A73" s="83" t="s">
        <v>106</v>
      </c>
      <c r="B73" s="84">
        <v>946</v>
      </c>
      <c r="C73" s="147" t="s">
        <v>35</v>
      </c>
      <c r="D73" s="147" t="s">
        <v>57</v>
      </c>
      <c r="E73" s="143" t="s">
        <v>356</v>
      </c>
      <c r="F73" s="84">
        <v>200</v>
      </c>
      <c r="G73" s="85">
        <v>90</v>
      </c>
    </row>
    <row r="74" spans="1:7" ht="12.75">
      <c r="A74" s="146" t="s">
        <v>338</v>
      </c>
      <c r="B74" s="84">
        <v>946</v>
      </c>
      <c r="C74" s="148" t="s">
        <v>35</v>
      </c>
      <c r="D74" s="148" t="s">
        <v>74</v>
      </c>
      <c r="E74" s="149" t="s">
        <v>340</v>
      </c>
      <c r="F74" s="150"/>
      <c r="G74" s="151">
        <v>40</v>
      </c>
    </row>
    <row r="75" spans="1:7" ht="22.5">
      <c r="A75" s="83" t="s">
        <v>106</v>
      </c>
      <c r="B75" s="84">
        <v>946</v>
      </c>
      <c r="C75" s="147" t="s">
        <v>35</v>
      </c>
      <c r="D75" s="147" t="s">
        <v>74</v>
      </c>
      <c r="E75" s="143" t="s">
        <v>357</v>
      </c>
      <c r="F75" s="84">
        <v>200</v>
      </c>
      <c r="G75" s="85">
        <v>40</v>
      </c>
    </row>
    <row r="76" spans="1:7" ht="22.5">
      <c r="A76" s="146" t="s">
        <v>272</v>
      </c>
      <c r="B76" s="84">
        <v>946</v>
      </c>
      <c r="C76" s="148" t="s">
        <v>35</v>
      </c>
      <c r="D76" s="148" t="s">
        <v>74</v>
      </c>
      <c r="E76" s="149" t="s">
        <v>341</v>
      </c>
      <c r="F76" s="150"/>
      <c r="G76" s="151">
        <v>97</v>
      </c>
    </row>
    <row r="77" spans="1:7" ht="22.5">
      <c r="A77" s="83" t="s">
        <v>106</v>
      </c>
      <c r="B77" s="84">
        <v>946</v>
      </c>
      <c r="C77" s="147" t="s">
        <v>35</v>
      </c>
      <c r="D77" s="147" t="s">
        <v>74</v>
      </c>
      <c r="E77" s="143" t="s">
        <v>358</v>
      </c>
      <c r="F77" s="84">
        <v>200</v>
      </c>
      <c r="G77" s="85">
        <v>97</v>
      </c>
    </row>
    <row r="78" spans="1:7" ht="12.75">
      <c r="A78" s="80" t="s">
        <v>151</v>
      </c>
      <c r="B78" s="84">
        <v>946</v>
      </c>
      <c r="C78" s="82" t="s">
        <v>56</v>
      </c>
      <c r="D78" s="147"/>
      <c r="E78" s="143"/>
      <c r="F78" s="142"/>
      <c r="G78" s="81">
        <f>G79+G95+G102+G107</f>
        <v>9126</v>
      </c>
    </row>
    <row r="79" spans="1:7" ht="12.75">
      <c r="A79" s="80" t="s">
        <v>53</v>
      </c>
      <c r="B79" s="84">
        <v>946</v>
      </c>
      <c r="C79" s="82" t="s">
        <v>56</v>
      </c>
      <c r="D79" s="82" t="s">
        <v>48</v>
      </c>
      <c r="E79" s="82"/>
      <c r="F79" s="82" t="s">
        <v>32</v>
      </c>
      <c r="G79" s="81">
        <f>G80+G82</f>
        <v>3227</v>
      </c>
    </row>
    <row r="80" spans="1:7" ht="22.5">
      <c r="A80" s="90" t="s">
        <v>332</v>
      </c>
      <c r="B80" s="84">
        <v>946</v>
      </c>
      <c r="C80" s="84" t="s">
        <v>56</v>
      </c>
      <c r="D80" s="84" t="s">
        <v>48</v>
      </c>
      <c r="E80" s="91" t="s">
        <v>331</v>
      </c>
      <c r="F80" s="82"/>
      <c r="G80" s="81">
        <f>G81</f>
        <v>2170.3</v>
      </c>
    </row>
    <row r="81" spans="1:7" ht="56.25">
      <c r="A81" s="83" t="s">
        <v>77</v>
      </c>
      <c r="B81" s="84">
        <v>946</v>
      </c>
      <c r="C81" s="84" t="s">
        <v>56</v>
      </c>
      <c r="D81" s="84" t="s">
        <v>48</v>
      </c>
      <c r="E81" s="91" t="s">
        <v>333</v>
      </c>
      <c r="F81" s="84" t="s">
        <v>110</v>
      </c>
      <c r="G81" s="86">
        <v>2170.3</v>
      </c>
    </row>
    <row r="82" spans="1:7" ht="42">
      <c r="A82" s="87" t="s">
        <v>336</v>
      </c>
      <c r="B82" s="84">
        <v>946</v>
      </c>
      <c r="C82" s="88" t="s">
        <v>56</v>
      </c>
      <c r="D82" s="134" t="s">
        <v>48</v>
      </c>
      <c r="E82" s="88" t="s">
        <v>291</v>
      </c>
      <c r="F82" s="88" t="s">
        <v>32</v>
      </c>
      <c r="G82" s="89">
        <f>G83+G85+G87+G89+G91+G93</f>
        <v>1056.7</v>
      </c>
    </row>
    <row r="83" spans="1:7" ht="22.5">
      <c r="A83" s="152" t="s">
        <v>344</v>
      </c>
      <c r="B83" s="84">
        <v>946</v>
      </c>
      <c r="C83" s="153" t="s">
        <v>56</v>
      </c>
      <c r="D83" s="153" t="s">
        <v>48</v>
      </c>
      <c r="E83" s="153" t="s">
        <v>328</v>
      </c>
      <c r="F83" s="153"/>
      <c r="G83" s="151">
        <v>250</v>
      </c>
    </row>
    <row r="84" spans="1:7" ht="22.5">
      <c r="A84" s="83" t="s">
        <v>106</v>
      </c>
      <c r="B84" s="84">
        <v>946</v>
      </c>
      <c r="C84" s="84" t="s">
        <v>56</v>
      </c>
      <c r="D84" s="84" t="s">
        <v>48</v>
      </c>
      <c r="E84" s="91" t="s">
        <v>359</v>
      </c>
      <c r="F84" s="84">
        <v>200</v>
      </c>
      <c r="G84" s="86">
        <v>250</v>
      </c>
    </row>
    <row r="85" spans="1:7" ht="12.75">
      <c r="A85" s="152" t="s">
        <v>345</v>
      </c>
      <c r="B85" s="84">
        <v>946</v>
      </c>
      <c r="C85" s="153" t="s">
        <v>56</v>
      </c>
      <c r="D85" s="153" t="s">
        <v>48</v>
      </c>
      <c r="E85" s="153" t="s">
        <v>329</v>
      </c>
      <c r="F85" s="153"/>
      <c r="G85" s="151">
        <v>196.7</v>
      </c>
    </row>
    <row r="86" spans="1:7" ht="22.5">
      <c r="A86" s="83" t="s">
        <v>106</v>
      </c>
      <c r="B86" s="84">
        <v>946</v>
      </c>
      <c r="C86" s="84" t="s">
        <v>56</v>
      </c>
      <c r="D86" s="84" t="s">
        <v>48</v>
      </c>
      <c r="E86" s="91" t="s">
        <v>360</v>
      </c>
      <c r="F86" s="84">
        <v>200</v>
      </c>
      <c r="G86" s="86">
        <v>196.7</v>
      </c>
    </row>
    <row r="87" spans="1:7" ht="12.75">
      <c r="A87" s="152" t="s">
        <v>346</v>
      </c>
      <c r="B87" s="84">
        <v>946</v>
      </c>
      <c r="C87" s="153" t="s">
        <v>56</v>
      </c>
      <c r="D87" s="153" t="s">
        <v>48</v>
      </c>
      <c r="E87" s="153" t="s">
        <v>330</v>
      </c>
      <c r="F87" s="153"/>
      <c r="G87" s="151">
        <v>150</v>
      </c>
    </row>
    <row r="88" spans="1:7" ht="22.5">
      <c r="A88" s="83" t="s">
        <v>106</v>
      </c>
      <c r="B88" s="84">
        <v>946</v>
      </c>
      <c r="C88" s="84" t="s">
        <v>56</v>
      </c>
      <c r="D88" s="84" t="s">
        <v>48</v>
      </c>
      <c r="E88" s="91" t="s">
        <v>361</v>
      </c>
      <c r="F88" s="84">
        <v>200</v>
      </c>
      <c r="G88" s="86">
        <v>150</v>
      </c>
    </row>
    <row r="89" spans="1:7" ht="22.5">
      <c r="A89" s="152" t="s">
        <v>347</v>
      </c>
      <c r="B89" s="84">
        <v>946</v>
      </c>
      <c r="C89" s="153" t="s">
        <v>56</v>
      </c>
      <c r="D89" s="153" t="s">
        <v>48</v>
      </c>
      <c r="E89" s="153" t="s">
        <v>342</v>
      </c>
      <c r="F89" s="153"/>
      <c r="G89" s="151">
        <v>440</v>
      </c>
    </row>
    <row r="90" spans="1:7" ht="22.5">
      <c r="A90" s="83" t="s">
        <v>106</v>
      </c>
      <c r="B90" s="84">
        <v>946</v>
      </c>
      <c r="C90" s="84" t="s">
        <v>56</v>
      </c>
      <c r="D90" s="84" t="s">
        <v>48</v>
      </c>
      <c r="E90" s="91" t="s">
        <v>362</v>
      </c>
      <c r="F90" s="84">
        <v>200</v>
      </c>
      <c r="G90" s="86">
        <v>440</v>
      </c>
    </row>
    <row r="91" spans="1:7" ht="33.75">
      <c r="A91" s="152" t="s">
        <v>343</v>
      </c>
      <c r="B91" s="84">
        <v>946</v>
      </c>
      <c r="C91" s="153" t="s">
        <v>56</v>
      </c>
      <c r="D91" s="153" t="s">
        <v>48</v>
      </c>
      <c r="E91" s="153" t="s">
        <v>349</v>
      </c>
      <c r="F91" s="153"/>
      <c r="G91" s="151">
        <v>15</v>
      </c>
    </row>
    <row r="92" spans="1:7" ht="22.5">
      <c r="A92" s="83" t="s">
        <v>106</v>
      </c>
      <c r="B92" s="88">
        <v>946</v>
      </c>
      <c r="C92" s="84" t="s">
        <v>56</v>
      </c>
      <c r="D92" s="84" t="s">
        <v>48</v>
      </c>
      <c r="E92" s="91" t="s">
        <v>363</v>
      </c>
      <c r="F92" s="84">
        <v>200</v>
      </c>
      <c r="G92" s="86">
        <v>15</v>
      </c>
    </row>
    <row r="93" spans="1:7" ht="22.5">
      <c r="A93" s="152" t="s">
        <v>348</v>
      </c>
      <c r="B93" s="88">
        <v>946</v>
      </c>
      <c r="C93" s="153" t="s">
        <v>56</v>
      </c>
      <c r="D93" s="153" t="s">
        <v>48</v>
      </c>
      <c r="E93" s="153" t="s">
        <v>350</v>
      </c>
      <c r="F93" s="153"/>
      <c r="G93" s="151">
        <v>5</v>
      </c>
    </row>
    <row r="94" spans="1:7" ht="22.5">
      <c r="A94" s="83" t="s">
        <v>106</v>
      </c>
      <c r="B94" s="84">
        <v>946</v>
      </c>
      <c r="C94" s="84" t="s">
        <v>56</v>
      </c>
      <c r="D94" s="84" t="s">
        <v>48</v>
      </c>
      <c r="E94" s="91" t="s">
        <v>364</v>
      </c>
      <c r="F94" s="84">
        <v>200</v>
      </c>
      <c r="G94" s="86">
        <v>5</v>
      </c>
    </row>
    <row r="95" spans="1:7" ht="31.5">
      <c r="A95" s="87" t="s">
        <v>366</v>
      </c>
      <c r="B95" s="84">
        <v>946</v>
      </c>
      <c r="C95" s="134" t="s">
        <v>56</v>
      </c>
      <c r="D95" s="134" t="s">
        <v>75</v>
      </c>
      <c r="E95" s="88" t="s">
        <v>292</v>
      </c>
      <c r="F95" s="88"/>
      <c r="G95" s="89">
        <f>G96+G98+G100</f>
        <v>5599</v>
      </c>
    </row>
    <row r="96" spans="1:7" ht="22.5">
      <c r="A96" s="152" t="s">
        <v>367</v>
      </c>
      <c r="B96" s="84">
        <v>946</v>
      </c>
      <c r="C96" s="155" t="s">
        <v>56</v>
      </c>
      <c r="D96" s="155" t="s">
        <v>75</v>
      </c>
      <c r="E96" s="153" t="s">
        <v>353</v>
      </c>
      <c r="F96" s="153"/>
      <c r="G96" s="151">
        <v>4871</v>
      </c>
    </row>
    <row r="97" spans="1:7" ht="22.5">
      <c r="A97" s="83" t="s">
        <v>106</v>
      </c>
      <c r="B97" s="84">
        <v>946</v>
      </c>
      <c r="C97" s="133" t="s">
        <v>56</v>
      </c>
      <c r="D97" s="133" t="s">
        <v>75</v>
      </c>
      <c r="E97" s="91" t="s">
        <v>370</v>
      </c>
      <c r="F97" s="84">
        <v>200</v>
      </c>
      <c r="G97" s="86">
        <v>4871</v>
      </c>
    </row>
    <row r="98" spans="1:7" ht="33.75">
      <c r="A98" s="152" t="s">
        <v>368</v>
      </c>
      <c r="B98" s="84">
        <v>946</v>
      </c>
      <c r="C98" s="155" t="s">
        <v>56</v>
      </c>
      <c r="D98" s="155" t="s">
        <v>75</v>
      </c>
      <c r="E98" s="153" t="s">
        <v>355</v>
      </c>
      <c r="F98" s="153"/>
      <c r="G98" s="151">
        <v>428</v>
      </c>
    </row>
    <row r="99" spans="1:7" ht="22.5">
      <c r="A99" s="83" t="s">
        <v>106</v>
      </c>
      <c r="B99" s="84">
        <v>946</v>
      </c>
      <c r="C99" s="133" t="s">
        <v>56</v>
      </c>
      <c r="D99" s="133" t="s">
        <v>75</v>
      </c>
      <c r="E99" s="91" t="s">
        <v>371</v>
      </c>
      <c r="F99" s="84">
        <v>200</v>
      </c>
      <c r="G99" s="86">
        <v>428</v>
      </c>
    </row>
    <row r="100" spans="1:7" ht="33.75">
      <c r="A100" s="152" t="s">
        <v>369</v>
      </c>
      <c r="B100" s="84">
        <v>946</v>
      </c>
      <c r="C100" s="155" t="s">
        <v>56</v>
      </c>
      <c r="D100" s="155" t="s">
        <v>75</v>
      </c>
      <c r="E100" s="153" t="s">
        <v>385</v>
      </c>
      <c r="F100" s="153"/>
      <c r="G100" s="151">
        <v>300</v>
      </c>
    </row>
    <row r="101" spans="1:7" ht="22.5">
      <c r="A101" s="83" t="s">
        <v>106</v>
      </c>
      <c r="B101" s="84">
        <v>946</v>
      </c>
      <c r="C101" s="133" t="s">
        <v>56</v>
      </c>
      <c r="D101" s="133" t="s">
        <v>75</v>
      </c>
      <c r="E101" s="91" t="s">
        <v>372</v>
      </c>
      <c r="F101" s="84">
        <v>200</v>
      </c>
      <c r="G101" s="86">
        <v>300</v>
      </c>
    </row>
    <row r="102" spans="1:7" ht="31.5">
      <c r="A102" s="87" t="s">
        <v>351</v>
      </c>
      <c r="B102" s="84">
        <v>946</v>
      </c>
      <c r="C102" s="88" t="s">
        <v>56</v>
      </c>
      <c r="D102" s="88">
        <v>12</v>
      </c>
      <c r="E102" s="88" t="s">
        <v>293</v>
      </c>
      <c r="F102" s="84"/>
      <c r="G102" s="89">
        <v>200</v>
      </c>
    </row>
    <row r="103" spans="1:7" ht="22.5">
      <c r="A103" s="152" t="s">
        <v>352</v>
      </c>
      <c r="B103" s="84">
        <v>946</v>
      </c>
      <c r="C103" s="153" t="s">
        <v>56</v>
      </c>
      <c r="D103" s="153">
        <v>12</v>
      </c>
      <c r="E103" s="153" t="s">
        <v>386</v>
      </c>
      <c r="F103" s="153"/>
      <c r="G103" s="151">
        <v>100</v>
      </c>
    </row>
    <row r="104" spans="1:7" ht="22.5">
      <c r="A104" s="83" t="s">
        <v>106</v>
      </c>
      <c r="B104" s="84">
        <v>946</v>
      </c>
      <c r="C104" s="84" t="s">
        <v>56</v>
      </c>
      <c r="D104" s="84">
        <v>12</v>
      </c>
      <c r="E104" s="91" t="s">
        <v>373</v>
      </c>
      <c r="F104" s="84">
        <v>200</v>
      </c>
      <c r="G104" s="85">
        <v>100</v>
      </c>
    </row>
    <row r="105" spans="1:7" ht="22.5">
      <c r="A105" s="152" t="s">
        <v>354</v>
      </c>
      <c r="B105" s="84">
        <v>946</v>
      </c>
      <c r="C105" s="153" t="s">
        <v>56</v>
      </c>
      <c r="D105" s="153">
        <v>12</v>
      </c>
      <c r="E105" s="153" t="s">
        <v>387</v>
      </c>
      <c r="F105" s="153"/>
      <c r="G105" s="151">
        <v>100</v>
      </c>
    </row>
    <row r="106" spans="1:7" ht="22.5">
      <c r="A106" s="83" t="s">
        <v>106</v>
      </c>
      <c r="B106" s="84">
        <v>946</v>
      </c>
      <c r="C106" s="84" t="s">
        <v>56</v>
      </c>
      <c r="D106" s="84">
        <v>12</v>
      </c>
      <c r="E106" s="91" t="s">
        <v>374</v>
      </c>
      <c r="F106" s="84">
        <v>200</v>
      </c>
      <c r="G106" s="85">
        <v>100</v>
      </c>
    </row>
    <row r="107" spans="1:7" ht="63">
      <c r="A107" s="87" t="s">
        <v>365</v>
      </c>
      <c r="B107" s="84">
        <v>946</v>
      </c>
      <c r="C107" s="88" t="s">
        <v>56</v>
      </c>
      <c r="D107" s="88">
        <v>12</v>
      </c>
      <c r="E107" s="88" t="s">
        <v>294</v>
      </c>
      <c r="F107" s="88"/>
      <c r="G107" s="89">
        <v>100</v>
      </c>
    </row>
    <row r="108" spans="1:7" ht="22.5">
      <c r="A108" s="83" t="s">
        <v>106</v>
      </c>
      <c r="B108" s="84">
        <v>946</v>
      </c>
      <c r="C108" s="84" t="s">
        <v>56</v>
      </c>
      <c r="D108" s="84">
        <v>12</v>
      </c>
      <c r="E108" s="91" t="s">
        <v>375</v>
      </c>
      <c r="F108" s="84">
        <v>200</v>
      </c>
      <c r="G108" s="85">
        <v>100</v>
      </c>
    </row>
    <row r="109" spans="1:7" ht="12.75">
      <c r="A109" s="80" t="s">
        <v>384</v>
      </c>
      <c r="B109" s="84">
        <v>946</v>
      </c>
      <c r="C109" s="82" t="s">
        <v>48</v>
      </c>
      <c r="D109" s="84"/>
      <c r="E109" s="91"/>
      <c r="F109" s="84"/>
      <c r="G109" s="89">
        <f>G110</f>
        <v>4990.2</v>
      </c>
    </row>
    <row r="110" spans="1:7" ht="31.5">
      <c r="A110" s="87" t="s">
        <v>376</v>
      </c>
      <c r="B110" s="84">
        <v>946</v>
      </c>
      <c r="C110" s="88" t="s">
        <v>152</v>
      </c>
      <c r="D110" s="88" t="s">
        <v>153</v>
      </c>
      <c r="E110" s="88" t="s">
        <v>290</v>
      </c>
      <c r="F110" s="84"/>
      <c r="G110" s="89">
        <f>G111+G113+G115+G117</f>
        <v>4990.2</v>
      </c>
    </row>
    <row r="111" spans="1:7" ht="45">
      <c r="A111" s="152" t="s">
        <v>377</v>
      </c>
      <c r="B111" s="84">
        <v>946</v>
      </c>
      <c r="C111" s="153" t="s">
        <v>152</v>
      </c>
      <c r="D111" s="153" t="s">
        <v>153</v>
      </c>
      <c r="E111" s="153" t="s">
        <v>388</v>
      </c>
      <c r="F111" s="153"/>
      <c r="G111" s="151">
        <v>1072.7</v>
      </c>
    </row>
    <row r="112" spans="1:7" ht="24.75" customHeight="1">
      <c r="A112" s="83" t="s">
        <v>106</v>
      </c>
      <c r="B112" s="84">
        <v>946</v>
      </c>
      <c r="C112" s="91" t="s">
        <v>152</v>
      </c>
      <c r="D112" s="91" t="s">
        <v>153</v>
      </c>
      <c r="E112" s="91" t="s">
        <v>379</v>
      </c>
      <c r="F112" s="91">
        <v>200</v>
      </c>
      <c r="G112" s="85">
        <v>1072.7</v>
      </c>
    </row>
    <row r="113" spans="1:7" ht="33.75">
      <c r="A113" s="152" t="s">
        <v>378</v>
      </c>
      <c r="B113" s="84">
        <v>946</v>
      </c>
      <c r="C113" s="153" t="s">
        <v>152</v>
      </c>
      <c r="D113" s="153" t="s">
        <v>153</v>
      </c>
      <c r="E113" s="153" t="s">
        <v>389</v>
      </c>
      <c r="F113" s="153"/>
      <c r="G113" s="151">
        <v>1392.5</v>
      </c>
    </row>
    <row r="114" spans="1:7" ht="22.5">
      <c r="A114" s="83" t="s">
        <v>106</v>
      </c>
      <c r="B114" s="84">
        <v>946</v>
      </c>
      <c r="C114" s="91" t="s">
        <v>152</v>
      </c>
      <c r="D114" s="91" t="s">
        <v>153</v>
      </c>
      <c r="E114" s="91" t="s">
        <v>707</v>
      </c>
      <c r="F114" s="84">
        <v>200</v>
      </c>
      <c r="G114" s="85">
        <v>1392.5</v>
      </c>
    </row>
    <row r="115" spans="1:7" ht="33.75">
      <c r="A115" s="152" t="s">
        <v>380</v>
      </c>
      <c r="B115" s="84">
        <v>946</v>
      </c>
      <c r="C115" s="153" t="s">
        <v>152</v>
      </c>
      <c r="D115" s="153" t="s">
        <v>153</v>
      </c>
      <c r="E115" s="153" t="s">
        <v>390</v>
      </c>
      <c r="F115" s="153"/>
      <c r="G115" s="151">
        <v>2500</v>
      </c>
    </row>
    <row r="116" spans="1:7" ht="22.5">
      <c r="A116" s="83" t="s">
        <v>106</v>
      </c>
      <c r="B116" s="84">
        <v>946</v>
      </c>
      <c r="C116" s="91" t="s">
        <v>152</v>
      </c>
      <c r="D116" s="91" t="s">
        <v>153</v>
      </c>
      <c r="E116" s="91" t="s">
        <v>706</v>
      </c>
      <c r="F116" s="84">
        <v>200</v>
      </c>
      <c r="G116" s="85">
        <v>2500</v>
      </c>
    </row>
    <row r="117" spans="1:7" ht="33.75">
      <c r="A117" s="152" t="s">
        <v>381</v>
      </c>
      <c r="B117" s="84">
        <v>946</v>
      </c>
      <c r="C117" s="153" t="s">
        <v>152</v>
      </c>
      <c r="D117" s="153" t="s">
        <v>153</v>
      </c>
      <c r="E117" s="153" t="s">
        <v>391</v>
      </c>
      <c r="F117" s="153"/>
      <c r="G117" s="151">
        <v>25</v>
      </c>
    </row>
    <row r="118" spans="1:7" ht="12.75">
      <c r="A118" s="87" t="s">
        <v>154</v>
      </c>
      <c r="B118" s="82" t="s">
        <v>47</v>
      </c>
      <c r="C118" s="153"/>
      <c r="D118" s="153"/>
      <c r="E118" s="153"/>
      <c r="F118" s="153"/>
      <c r="G118" s="89">
        <f>G119+G123+G125+G130</f>
        <v>5631.8</v>
      </c>
    </row>
    <row r="119" spans="1:7" ht="48" customHeight="1">
      <c r="A119" s="87" t="s">
        <v>397</v>
      </c>
      <c r="B119" s="88">
        <v>946</v>
      </c>
      <c r="C119" s="88" t="s">
        <v>47</v>
      </c>
      <c r="D119" s="88" t="s">
        <v>48</v>
      </c>
      <c r="E119" s="88" t="s">
        <v>295</v>
      </c>
      <c r="F119" s="88"/>
      <c r="G119" s="89">
        <v>50</v>
      </c>
    </row>
    <row r="120" spans="1:10" ht="22.5">
      <c r="A120" s="83" t="s">
        <v>157</v>
      </c>
      <c r="B120" s="84">
        <v>946</v>
      </c>
      <c r="C120" s="84" t="s">
        <v>47</v>
      </c>
      <c r="D120" s="84" t="s">
        <v>48</v>
      </c>
      <c r="E120" s="91" t="s">
        <v>398</v>
      </c>
      <c r="F120" s="84" t="s">
        <v>32</v>
      </c>
      <c r="G120" s="85">
        <v>50</v>
      </c>
      <c r="J120" s="97"/>
    </row>
    <row r="121" spans="1:7" ht="12.75">
      <c r="A121" s="83" t="s">
        <v>158</v>
      </c>
      <c r="B121" s="84">
        <v>946</v>
      </c>
      <c r="C121" s="84" t="s">
        <v>47</v>
      </c>
      <c r="D121" s="84" t="s">
        <v>48</v>
      </c>
      <c r="E121" s="91" t="s">
        <v>398</v>
      </c>
      <c r="F121" s="84" t="s">
        <v>32</v>
      </c>
      <c r="G121" s="85">
        <v>50</v>
      </c>
    </row>
    <row r="122" spans="1:7" ht="22.5">
      <c r="A122" s="83" t="s">
        <v>106</v>
      </c>
      <c r="B122" s="84">
        <v>946</v>
      </c>
      <c r="C122" s="84" t="s">
        <v>47</v>
      </c>
      <c r="D122" s="84" t="s">
        <v>48</v>
      </c>
      <c r="E122" s="91" t="s">
        <v>398</v>
      </c>
      <c r="F122" s="84" t="s">
        <v>107</v>
      </c>
      <c r="G122" s="85">
        <v>50</v>
      </c>
    </row>
    <row r="123" spans="1:7" ht="21">
      <c r="A123" s="87" t="s">
        <v>271</v>
      </c>
      <c r="B123" s="88">
        <v>946</v>
      </c>
      <c r="C123" s="88" t="s">
        <v>47</v>
      </c>
      <c r="D123" s="88" t="s">
        <v>47</v>
      </c>
      <c r="E123" s="88" t="s">
        <v>287</v>
      </c>
      <c r="F123" s="88"/>
      <c r="G123" s="89">
        <v>100</v>
      </c>
    </row>
    <row r="124" spans="1:7" ht="22.5">
      <c r="A124" s="83" t="s">
        <v>106</v>
      </c>
      <c r="B124" s="91">
        <v>946</v>
      </c>
      <c r="C124" s="84" t="s">
        <v>47</v>
      </c>
      <c r="D124" s="84" t="s">
        <v>47</v>
      </c>
      <c r="E124" s="91" t="s">
        <v>399</v>
      </c>
      <c r="F124" s="84">
        <v>200</v>
      </c>
      <c r="G124" s="86">
        <v>100</v>
      </c>
    </row>
    <row r="125" spans="1:7" ht="12.75">
      <c r="A125" s="87" t="s">
        <v>86</v>
      </c>
      <c r="B125" s="88">
        <v>946</v>
      </c>
      <c r="C125" s="88"/>
      <c r="D125" s="88"/>
      <c r="E125" s="88"/>
      <c r="F125" s="88"/>
      <c r="G125" s="89">
        <f>G126+G128</f>
        <v>5431.8</v>
      </c>
    </row>
    <row r="126" spans="1:10" ht="22.5">
      <c r="A126" s="83" t="s">
        <v>242</v>
      </c>
      <c r="B126" s="84">
        <v>946</v>
      </c>
      <c r="C126" s="84" t="s">
        <v>47</v>
      </c>
      <c r="D126" s="84" t="s">
        <v>75</v>
      </c>
      <c r="E126" s="84" t="s">
        <v>257</v>
      </c>
      <c r="F126" s="84"/>
      <c r="G126" s="86">
        <f>G127</f>
        <v>437.2</v>
      </c>
      <c r="J126" s="97"/>
    </row>
    <row r="127" spans="1:7" ht="56.25">
      <c r="A127" s="83" t="s">
        <v>77</v>
      </c>
      <c r="B127" s="84">
        <v>946</v>
      </c>
      <c r="C127" s="84" t="s">
        <v>47</v>
      </c>
      <c r="D127" s="84" t="s">
        <v>75</v>
      </c>
      <c r="E127" s="84" t="s">
        <v>257</v>
      </c>
      <c r="F127" s="84">
        <v>100</v>
      </c>
      <c r="G127" s="86">
        <v>437.2</v>
      </c>
    </row>
    <row r="128" spans="1:7" ht="56.25">
      <c r="A128" s="90" t="s">
        <v>102</v>
      </c>
      <c r="B128" s="84">
        <v>946</v>
      </c>
      <c r="C128" s="91" t="s">
        <v>47</v>
      </c>
      <c r="D128" s="91" t="s">
        <v>75</v>
      </c>
      <c r="E128" s="91" t="s">
        <v>407</v>
      </c>
      <c r="F128" s="91" t="s">
        <v>32</v>
      </c>
      <c r="G128" s="85">
        <f>G129</f>
        <v>4994.6</v>
      </c>
    </row>
    <row r="129" spans="1:7" ht="56.25">
      <c r="A129" s="83" t="s">
        <v>77</v>
      </c>
      <c r="B129" s="84">
        <v>946</v>
      </c>
      <c r="C129" s="84" t="s">
        <v>47</v>
      </c>
      <c r="D129" s="84" t="s">
        <v>75</v>
      </c>
      <c r="E129" s="91" t="s">
        <v>408</v>
      </c>
      <c r="F129" s="84">
        <v>100</v>
      </c>
      <c r="G129" s="86">
        <v>4994.6</v>
      </c>
    </row>
    <row r="130" spans="1:7" ht="42">
      <c r="A130" s="87" t="s">
        <v>403</v>
      </c>
      <c r="B130" s="88">
        <v>946</v>
      </c>
      <c r="C130" s="88" t="s">
        <v>47</v>
      </c>
      <c r="D130" s="88" t="s">
        <v>75</v>
      </c>
      <c r="E130" s="88" t="s">
        <v>288</v>
      </c>
      <c r="F130" s="88" t="s">
        <v>32</v>
      </c>
      <c r="G130" s="89">
        <v>50</v>
      </c>
    </row>
    <row r="131" spans="1:7" ht="22.5">
      <c r="A131" s="83" t="s">
        <v>106</v>
      </c>
      <c r="B131" s="84">
        <v>946</v>
      </c>
      <c r="C131" s="84" t="s">
        <v>47</v>
      </c>
      <c r="D131" s="84" t="s">
        <v>75</v>
      </c>
      <c r="E131" s="91" t="s">
        <v>404</v>
      </c>
      <c r="F131" s="84" t="s">
        <v>107</v>
      </c>
      <c r="G131" s="86">
        <v>50</v>
      </c>
    </row>
    <row r="132" spans="1:7" s="132" customFormat="1" ht="12.75">
      <c r="A132" s="87" t="s">
        <v>258</v>
      </c>
      <c r="B132" s="88">
        <v>946</v>
      </c>
      <c r="C132" s="88" t="s">
        <v>75</v>
      </c>
      <c r="D132" s="88"/>
      <c r="E132" s="88"/>
      <c r="F132" s="88"/>
      <c r="G132" s="89">
        <f>G133</f>
        <v>250</v>
      </c>
    </row>
    <row r="133" spans="1:7" s="132" customFormat="1" ht="21">
      <c r="A133" s="87" t="s">
        <v>424</v>
      </c>
      <c r="B133" s="91">
        <v>946</v>
      </c>
      <c r="C133" s="134" t="s">
        <v>75</v>
      </c>
      <c r="D133" s="88" t="s">
        <v>33</v>
      </c>
      <c r="E133" s="88" t="s">
        <v>432</v>
      </c>
      <c r="F133" s="88"/>
      <c r="G133" s="89">
        <f>G134+G136+G138+G140+G142</f>
        <v>250</v>
      </c>
    </row>
    <row r="134" spans="1:7" ht="33.75">
      <c r="A134" s="152" t="s">
        <v>426</v>
      </c>
      <c r="B134" s="84">
        <v>946</v>
      </c>
      <c r="C134" s="155" t="s">
        <v>75</v>
      </c>
      <c r="D134" s="153" t="s">
        <v>33</v>
      </c>
      <c r="E134" s="153" t="s">
        <v>434</v>
      </c>
      <c r="F134" s="153"/>
      <c r="G134" s="151">
        <v>146</v>
      </c>
    </row>
    <row r="135" spans="1:7" ht="22.5">
      <c r="A135" s="90" t="s">
        <v>106</v>
      </c>
      <c r="B135" s="84">
        <v>946</v>
      </c>
      <c r="C135" s="133" t="s">
        <v>75</v>
      </c>
      <c r="D135" s="84" t="s">
        <v>33</v>
      </c>
      <c r="E135" s="91" t="s">
        <v>449</v>
      </c>
      <c r="F135" s="84">
        <v>200</v>
      </c>
      <c r="G135" s="86">
        <v>146</v>
      </c>
    </row>
    <row r="136" spans="1:7" ht="33.75">
      <c r="A136" s="157" t="s">
        <v>427</v>
      </c>
      <c r="B136" s="84">
        <v>946</v>
      </c>
      <c r="C136" s="155" t="s">
        <v>75</v>
      </c>
      <c r="D136" s="153" t="s">
        <v>33</v>
      </c>
      <c r="E136" s="153" t="s">
        <v>433</v>
      </c>
      <c r="F136" s="153"/>
      <c r="G136" s="151">
        <v>7</v>
      </c>
    </row>
    <row r="137" spans="1:7" ht="22.5">
      <c r="A137" s="90" t="s">
        <v>106</v>
      </c>
      <c r="B137" s="91">
        <v>946</v>
      </c>
      <c r="C137" s="133" t="s">
        <v>75</v>
      </c>
      <c r="D137" s="84" t="s">
        <v>33</v>
      </c>
      <c r="E137" s="91" t="s">
        <v>450</v>
      </c>
      <c r="F137" s="84">
        <v>200</v>
      </c>
      <c r="G137" s="85">
        <v>7</v>
      </c>
    </row>
    <row r="138" spans="1:7" ht="45">
      <c r="A138" s="157" t="s">
        <v>428</v>
      </c>
      <c r="B138" s="91">
        <v>946</v>
      </c>
      <c r="C138" s="155" t="s">
        <v>75</v>
      </c>
      <c r="D138" s="153" t="s">
        <v>33</v>
      </c>
      <c r="E138" s="153" t="s">
        <v>435</v>
      </c>
      <c r="F138" s="153"/>
      <c r="G138" s="151">
        <v>30</v>
      </c>
    </row>
    <row r="139" spans="1:7" ht="22.5">
      <c r="A139" s="90" t="s">
        <v>106</v>
      </c>
      <c r="B139" s="91">
        <v>946</v>
      </c>
      <c r="C139" s="133" t="s">
        <v>75</v>
      </c>
      <c r="D139" s="84" t="s">
        <v>33</v>
      </c>
      <c r="E139" s="91" t="s">
        <v>451</v>
      </c>
      <c r="F139" s="84">
        <v>200</v>
      </c>
      <c r="G139" s="85">
        <v>30</v>
      </c>
    </row>
    <row r="140" spans="1:7" ht="33.75">
      <c r="A140" s="152" t="s">
        <v>429</v>
      </c>
      <c r="B140" s="91">
        <v>946</v>
      </c>
      <c r="C140" s="155" t="s">
        <v>75</v>
      </c>
      <c r="D140" s="153" t="s">
        <v>33</v>
      </c>
      <c r="E140" s="153" t="s">
        <v>436</v>
      </c>
      <c r="F140" s="153"/>
      <c r="G140" s="151">
        <v>51</v>
      </c>
    </row>
    <row r="141" spans="1:7" ht="22.5">
      <c r="A141" s="90" t="s">
        <v>106</v>
      </c>
      <c r="B141" s="91">
        <v>946</v>
      </c>
      <c r="C141" s="133" t="s">
        <v>75</v>
      </c>
      <c r="D141" s="84" t="s">
        <v>33</v>
      </c>
      <c r="E141" s="91" t="s">
        <v>452</v>
      </c>
      <c r="F141" s="84">
        <v>200</v>
      </c>
      <c r="G141" s="85">
        <v>51</v>
      </c>
    </row>
    <row r="142" spans="1:7" ht="22.5">
      <c r="A142" s="152" t="s">
        <v>430</v>
      </c>
      <c r="B142" s="91">
        <v>946</v>
      </c>
      <c r="C142" s="155" t="s">
        <v>75</v>
      </c>
      <c r="D142" s="153" t="s">
        <v>33</v>
      </c>
      <c r="E142" s="153" t="s">
        <v>437</v>
      </c>
      <c r="F142" s="153"/>
      <c r="G142" s="151">
        <v>16</v>
      </c>
    </row>
    <row r="143" spans="1:7" ht="22.5">
      <c r="A143" s="90" t="s">
        <v>106</v>
      </c>
      <c r="B143" s="91">
        <v>946</v>
      </c>
      <c r="C143" s="133" t="s">
        <v>75</v>
      </c>
      <c r="D143" s="84" t="s">
        <v>33</v>
      </c>
      <c r="E143" s="91" t="s">
        <v>453</v>
      </c>
      <c r="F143" s="84">
        <v>200</v>
      </c>
      <c r="G143" s="85">
        <v>16</v>
      </c>
    </row>
    <row r="144" spans="1:7" ht="12.75">
      <c r="A144" s="87" t="s">
        <v>160</v>
      </c>
      <c r="B144" s="88">
        <v>946</v>
      </c>
      <c r="C144" s="88">
        <v>10</v>
      </c>
      <c r="D144" s="88"/>
      <c r="E144" s="88"/>
      <c r="F144" s="88"/>
      <c r="G144" s="81">
        <f>G145</f>
        <v>500</v>
      </c>
    </row>
    <row r="145" spans="1:7" ht="21">
      <c r="A145" s="87" t="s">
        <v>446</v>
      </c>
      <c r="B145" s="88">
        <v>946</v>
      </c>
      <c r="C145" s="88" t="s">
        <v>57</v>
      </c>
      <c r="D145" s="88" t="s">
        <v>35</v>
      </c>
      <c r="E145" s="88" t="s">
        <v>447</v>
      </c>
      <c r="F145" s="88"/>
      <c r="G145" s="89">
        <v>500</v>
      </c>
    </row>
    <row r="146" spans="1:7" ht="12.75">
      <c r="A146" s="83" t="s">
        <v>108</v>
      </c>
      <c r="B146" s="91">
        <v>946</v>
      </c>
      <c r="C146" s="84" t="s">
        <v>57</v>
      </c>
      <c r="D146" s="84" t="s">
        <v>35</v>
      </c>
      <c r="E146" s="91" t="s">
        <v>461</v>
      </c>
      <c r="F146" s="84">
        <v>300</v>
      </c>
      <c r="G146" s="86">
        <v>500</v>
      </c>
    </row>
    <row r="147" spans="1:7" ht="12.75">
      <c r="A147" s="87" t="s">
        <v>167</v>
      </c>
      <c r="B147" s="88">
        <v>946</v>
      </c>
      <c r="C147" s="88">
        <v>11</v>
      </c>
      <c r="D147" s="88"/>
      <c r="E147" s="88"/>
      <c r="F147" s="88"/>
      <c r="G147" s="89">
        <v>378</v>
      </c>
    </row>
    <row r="148" spans="1:7" ht="12.75">
      <c r="A148" s="87" t="s">
        <v>167</v>
      </c>
      <c r="B148" s="88">
        <v>946</v>
      </c>
      <c r="C148" s="88" t="s">
        <v>68</v>
      </c>
      <c r="D148" s="88" t="s">
        <v>33</v>
      </c>
      <c r="E148" s="88" t="s">
        <v>462</v>
      </c>
      <c r="F148" s="88" t="s">
        <v>32</v>
      </c>
      <c r="G148" s="89">
        <v>378</v>
      </c>
    </row>
    <row r="149" spans="1:7" ht="21">
      <c r="A149" s="87" t="s">
        <v>268</v>
      </c>
      <c r="B149" s="84">
        <v>946</v>
      </c>
      <c r="C149" s="84" t="s">
        <v>68</v>
      </c>
      <c r="D149" s="84" t="s">
        <v>33</v>
      </c>
      <c r="E149" s="91" t="s">
        <v>463</v>
      </c>
      <c r="F149" s="84" t="s">
        <v>107</v>
      </c>
      <c r="G149" s="85">
        <v>378</v>
      </c>
    </row>
    <row r="150" spans="1:7" ht="22.5">
      <c r="A150" s="83" t="s">
        <v>106</v>
      </c>
      <c r="B150" s="84">
        <v>946</v>
      </c>
      <c r="C150" s="84" t="s">
        <v>68</v>
      </c>
      <c r="D150" s="84" t="s">
        <v>33</v>
      </c>
      <c r="E150" s="91" t="s">
        <v>463</v>
      </c>
      <c r="F150" s="84" t="s">
        <v>107</v>
      </c>
      <c r="G150" s="85">
        <v>378</v>
      </c>
    </row>
    <row r="151" spans="1:7" ht="12.75">
      <c r="A151" s="80" t="s">
        <v>168</v>
      </c>
      <c r="B151" s="88">
        <v>946</v>
      </c>
      <c r="C151" s="82" t="s">
        <v>62</v>
      </c>
      <c r="D151" s="82" t="s">
        <v>30</v>
      </c>
      <c r="E151" s="82" t="s">
        <v>31</v>
      </c>
      <c r="F151" s="82" t="s">
        <v>32</v>
      </c>
      <c r="G151" s="89">
        <f>G152</f>
        <v>150</v>
      </c>
    </row>
    <row r="152" spans="1:7" ht="12.75">
      <c r="A152" s="80" t="s">
        <v>49</v>
      </c>
      <c r="B152" s="84">
        <v>946</v>
      </c>
      <c r="C152" s="82" t="s">
        <v>62</v>
      </c>
      <c r="D152" s="82" t="s">
        <v>46</v>
      </c>
      <c r="E152" s="88" t="s">
        <v>712</v>
      </c>
      <c r="F152" s="82" t="s">
        <v>32</v>
      </c>
      <c r="G152" s="81">
        <v>150</v>
      </c>
    </row>
    <row r="153" spans="1:7" ht="22.5">
      <c r="A153" s="83" t="s">
        <v>169</v>
      </c>
      <c r="B153" s="84">
        <v>946</v>
      </c>
      <c r="C153" s="84" t="s">
        <v>62</v>
      </c>
      <c r="D153" s="84" t="s">
        <v>46</v>
      </c>
      <c r="E153" s="91" t="s">
        <v>280</v>
      </c>
      <c r="F153" s="84" t="s">
        <v>32</v>
      </c>
      <c r="G153" s="86">
        <v>150</v>
      </c>
    </row>
    <row r="154" spans="1:7" ht="22.5">
      <c r="A154" s="83" t="s">
        <v>106</v>
      </c>
      <c r="B154" s="84">
        <v>946</v>
      </c>
      <c r="C154" s="84" t="s">
        <v>62</v>
      </c>
      <c r="D154" s="84" t="s">
        <v>46</v>
      </c>
      <c r="E154" s="91" t="s">
        <v>280</v>
      </c>
      <c r="F154" s="84" t="s">
        <v>107</v>
      </c>
      <c r="G154" s="86">
        <v>150</v>
      </c>
    </row>
    <row r="155" spans="1:7" ht="42.75">
      <c r="A155" s="95" t="s">
        <v>123</v>
      </c>
      <c r="B155" s="96">
        <v>945</v>
      </c>
      <c r="C155" s="96" t="s">
        <v>30</v>
      </c>
      <c r="D155" s="96" t="s">
        <v>30</v>
      </c>
      <c r="E155" s="96" t="s">
        <v>31</v>
      </c>
      <c r="F155" s="96" t="s">
        <v>32</v>
      </c>
      <c r="G155" s="135">
        <f>G156+G171+G176+G182</f>
        <v>25340.4</v>
      </c>
    </row>
    <row r="156" spans="1:7" ht="15.75" customHeight="1">
      <c r="A156" s="87" t="s">
        <v>136</v>
      </c>
      <c r="B156" s="88">
        <v>945</v>
      </c>
      <c r="C156" s="88" t="s">
        <v>33</v>
      </c>
      <c r="D156" s="88" t="s">
        <v>30</v>
      </c>
      <c r="E156" s="88" t="s">
        <v>31</v>
      </c>
      <c r="F156" s="88" t="s">
        <v>32</v>
      </c>
      <c r="G156" s="89">
        <f>G157+G166</f>
        <v>5579.6</v>
      </c>
    </row>
    <row r="157" spans="1:9" ht="33.75">
      <c r="A157" s="83" t="s">
        <v>43</v>
      </c>
      <c r="B157" s="84">
        <v>945</v>
      </c>
      <c r="C157" s="84" t="s">
        <v>33</v>
      </c>
      <c r="D157" s="84" t="s">
        <v>44</v>
      </c>
      <c r="E157" s="84" t="s">
        <v>31</v>
      </c>
      <c r="F157" s="84" t="s">
        <v>32</v>
      </c>
      <c r="G157" s="86">
        <f>G158</f>
        <v>5573.6</v>
      </c>
      <c r="I157" s="97"/>
    </row>
    <row r="158" spans="1:7" ht="12.75">
      <c r="A158" s="83" t="s">
        <v>234</v>
      </c>
      <c r="B158" s="84">
        <v>945</v>
      </c>
      <c r="C158" s="84" t="s">
        <v>33</v>
      </c>
      <c r="D158" s="84" t="s">
        <v>44</v>
      </c>
      <c r="E158" s="91" t="s">
        <v>322</v>
      </c>
      <c r="F158" s="84" t="s">
        <v>32</v>
      </c>
      <c r="G158" s="86">
        <f>G159+G163</f>
        <v>5573.6</v>
      </c>
    </row>
    <row r="159" spans="1:7" ht="56.25">
      <c r="A159" s="83" t="s">
        <v>77</v>
      </c>
      <c r="B159" s="84">
        <v>945</v>
      </c>
      <c r="C159" s="84" t="s">
        <v>33</v>
      </c>
      <c r="D159" s="84" t="s">
        <v>44</v>
      </c>
      <c r="E159" s="91" t="s">
        <v>323</v>
      </c>
      <c r="F159" s="84" t="s">
        <v>110</v>
      </c>
      <c r="G159" s="86">
        <f>G160</f>
        <v>4716.3</v>
      </c>
    </row>
    <row r="160" spans="1:7" ht="22.5">
      <c r="A160" s="83" t="s">
        <v>111</v>
      </c>
      <c r="B160" s="84">
        <v>945</v>
      </c>
      <c r="C160" s="84" t="s">
        <v>33</v>
      </c>
      <c r="D160" s="84" t="s">
        <v>44</v>
      </c>
      <c r="E160" s="91" t="s">
        <v>323</v>
      </c>
      <c r="F160" s="84" t="s">
        <v>112</v>
      </c>
      <c r="G160" s="86">
        <f>G161+G162</f>
        <v>4716.3</v>
      </c>
    </row>
    <row r="161" spans="1:7" ht="12.75">
      <c r="A161" s="83" t="s">
        <v>137</v>
      </c>
      <c r="B161" s="84">
        <v>945</v>
      </c>
      <c r="C161" s="84" t="s">
        <v>33</v>
      </c>
      <c r="D161" s="84" t="s">
        <v>44</v>
      </c>
      <c r="E161" s="91" t="s">
        <v>323</v>
      </c>
      <c r="F161" s="84" t="s">
        <v>78</v>
      </c>
      <c r="G161" s="86">
        <v>4711.3</v>
      </c>
    </row>
    <row r="162" spans="1:7" ht="22.5">
      <c r="A162" s="83" t="s">
        <v>138</v>
      </c>
      <c r="B162" s="84">
        <v>945</v>
      </c>
      <c r="C162" s="84" t="s">
        <v>33</v>
      </c>
      <c r="D162" s="84" t="s">
        <v>44</v>
      </c>
      <c r="E162" s="91" t="s">
        <v>323</v>
      </c>
      <c r="F162" s="84" t="s">
        <v>18</v>
      </c>
      <c r="G162" s="86">
        <v>5</v>
      </c>
    </row>
    <row r="163" spans="1:7" ht="22.5">
      <c r="A163" s="83" t="s">
        <v>235</v>
      </c>
      <c r="B163" s="84">
        <v>945</v>
      </c>
      <c r="C163" s="84" t="s">
        <v>33</v>
      </c>
      <c r="D163" s="84" t="s">
        <v>44</v>
      </c>
      <c r="E163" s="91" t="s">
        <v>324</v>
      </c>
      <c r="F163" s="84"/>
      <c r="G163" s="86">
        <f>G164+G165</f>
        <v>857.3</v>
      </c>
    </row>
    <row r="164" spans="1:7" ht="22.5">
      <c r="A164" s="83" t="s">
        <v>106</v>
      </c>
      <c r="B164" s="84">
        <v>945</v>
      </c>
      <c r="C164" s="84" t="s">
        <v>33</v>
      </c>
      <c r="D164" s="84" t="s">
        <v>44</v>
      </c>
      <c r="E164" s="91" t="s">
        <v>324</v>
      </c>
      <c r="F164" s="84" t="s">
        <v>107</v>
      </c>
      <c r="G164" s="86">
        <v>845.9</v>
      </c>
    </row>
    <row r="165" spans="1:7" ht="12.75">
      <c r="A165" s="83" t="s">
        <v>113</v>
      </c>
      <c r="B165" s="84">
        <v>945</v>
      </c>
      <c r="C165" s="84" t="s">
        <v>33</v>
      </c>
      <c r="D165" s="84" t="s">
        <v>44</v>
      </c>
      <c r="E165" s="91" t="s">
        <v>324</v>
      </c>
      <c r="F165" s="91">
        <v>800</v>
      </c>
      <c r="G165" s="85">
        <v>11.4</v>
      </c>
    </row>
    <row r="166" spans="1:7" ht="12.75">
      <c r="A166" s="87" t="s">
        <v>58</v>
      </c>
      <c r="B166" s="84">
        <v>945</v>
      </c>
      <c r="C166" s="88" t="s">
        <v>33</v>
      </c>
      <c r="D166" s="88">
        <v>13</v>
      </c>
      <c r="E166" s="88"/>
      <c r="F166" s="88"/>
      <c r="G166" s="89">
        <v>6</v>
      </c>
    </row>
    <row r="167" spans="1:7" ht="12.75">
      <c r="A167" s="90" t="s">
        <v>140</v>
      </c>
      <c r="B167" s="84">
        <v>945</v>
      </c>
      <c r="C167" s="84" t="s">
        <v>33</v>
      </c>
      <c r="D167" s="84">
        <v>13</v>
      </c>
      <c r="E167" s="91" t="s">
        <v>259</v>
      </c>
      <c r="F167" s="88"/>
      <c r="G167" s="86">
        <v>6</v>
      </c>
    </row>
    <row r="168" spans="1:7" ht="22.5">
      <c r="A168" s="90" t="s">
        <v>141</v>
      </c>
      <c r="B168" s="84">
        <v>945</v>
      </c>
      <c r="C168" s="84" t="s">
        <v>33</v>
      </c>
      <c r="D168" s="84">
        <v>13</v>
      </c>
      <c r="E168" s="91" t="s">
        <v>259</v>
      </c>
      <c r="F168" s="88"/>
      <c r="G168" s="86">
        <v>6</v>
      </c>
    </row>
    <row r="169" spans="1:7" ht="12.75">
      <c r="A169" s="90" t="s">
        <v>142</v>
      </c>
      <c r="B169" s="84">
        <v>945</v>
      </c>
      <c r="C169" s="84" t="s">
        <v>33</v>
      </c>
      <c r="D169" s="84">
        <v>13</v>
      </c>
      <c r="E169" s="91" t="s">
        <v>259</v>
      </c>
      <c r="F169" s="91">
        <v>530</v>
      </c>
      <c r="G169" s="86">
        <v>6</v>
      </c>
    </row>
    <row r="170" spans="1:7" ht="22.5">
      <c r="A170" s="90" t="s">
        <v>143</v>
      </c>
      <c r="B170" s="84">
        <v>945</v>
      </c>
      <c r="C170" s="84" t="s">
        <v>33</v>
      </c>
      <c r="D170" s="84">
        <v>13</v>
      </c>
      <c r="E170" s="91" t="s">
        <v>259</v>
      </c>
      <c r="F170" s="91">
        <v>530</v>
      </c>
      <c r="G170" s="86">
        <v>6</v>
      </c>
    </row>
    <row r="171" spans="1:7" ht="12.75">
      <c r="A171" s="80" t="s">
        <v>146</v>
      </c>
      <c r="B171" s="88">
        <v>945</v>
      </c>
      <c r="C171" s="82" t="s">
        <v>46</v>
      </c>
      <c r="D171" s="82" t="s">
        <v>30</v>
      </c>
      <c r="E171" s="82" t="s">
        <v>31</v>
      </c>
      <c r="F171" s="82" t="s">
        <v>32</v>
      </c>
      <c r="G171" s="81">
        <v>817.4</v>
      </c>
    </row>
    <row r="172" spans="1:7" ht="12.75">
      <c r="A172" s="80" t="s">
        <v>63</v>
      </c>
      <c r="B172" s="84">
        <v>945</v>
      </c>
      <c r="C172" s="82" t="s">
        <v>46</v>
      </c>
      <c r="D172" s="82" t="s">
        <v>35</v>
      </c>
      <c r="E172" s="88" t="s">
        <v>711</v>
      </c>
      <c r="F172" s="82" t="s">
        <v>32</v>
      </c>
      <c r="G172" s="81">
        <v>817.4</v>
      </c>
    </row>
    <row r="173" spans="1:7" ht="33.75">
      <c r="A173" s="83" t="s">
        <v>147</v>
      </c>
      <c r="B173" s="84">
        <v>945</v>
      </c>
      <c r="C173" s="84" t="s">
        <v>46</v>
      </c>
      <c r="D173" s="84" t="s">
        <v>35</v>
      </c>
      <c r="E173" s="84" t="s">
        <v>260</v>
      </c>
      <c r="F173" s="84" t="s">
        <v>32</v>
      </c>
      <c r="G173" s="86">
        <v>817.4</v>
      </c>
    </row>
    <row r="174" spans="1:7" ht="12.75">
      <c r="A174" s="83" t="s">
        <v>240</v>
      </c>
      <c r="B174" s="84">
        <v>945</v>
      </c>
      <c r="C174" s="84" t="s">
        <v>46</v>
      </c>
      <c r="D174" s="84" t="s">
        <v>35</v>
      </c>
      <c r="E174" s="84" t="s">
        <v>260</v>
      </c>
      <c r="F174" s="84" t="s">
        <v>109</v>
      </c>
      <c r="G174" s="86">
        <v>817.4</v>
      </c>
    </row>
    <row r="175" spans="1:7" ht="12.75">
      <c r="A175" s="83" t="s">
        <v>20</v>
      </c>
      <c r="B175" s="84">
        <v>945</v>
      </c>
      <c r="C175" s="84" t="s">
        <v>46</v>
      </c>
      <c r="D175" s="84" t="s">
        <v>35</v>
      </c>
      <c r="E175" s="84" t="s">
        <v>260</v>
      </c>
      <c r="F175" s="84" t="s">
        <v>21</v>
      </c>
      <c r="G175" s="86">
        <v>817.4</v>
      </c>
    </row>
    <row r="176" spans="1:7" ht="21">
      <c r="A176" s="80" t="s">
        <v>170</v>
      </c>
      <c r="B176" s="88">
        <v>945</v>
      </c>
      <c r="C176" s="82" t="s">
        <v>59</v>
      </c>
      <c r="D176" s="82" t="s">
        <v>30</v>
      </c>
      <c r="E176" s="82" t="s">
        <v>31</v>
      </c>
      <c r="F176" s="82" t="s">
        <v>32</v>
      </c>
      <c r="G176" s="81">
        <v>80</v>
      </c>
    </row>
    <row r="177" spans="1:7" ht="21">
      <c r="A177" s="80" t="s">
        <v>171</v>
      </c>
      <c r="B177" s="84">
        <v>945</v>
      </c>
      <c r="C177" s="82" t="s">
        <v>59</v>
      </c>
      <c r="D177" s="82" t="s">
        <v>33</v>
      </c>
      <c r="E177" s="82" t="s">
        <v>713</v>
      </c>
      <c r="F177" s="82" t="s">
        <v>32</v>
      </c>
      <c r="G177" s="81">
        <v>80</v>
      </c>
    </row>
    <row r="178" spans="1:7" ht="12.75">
      <c r="A178" s="83" t="s">
        <v>172</v>
      </c>
      <c r="B178" s="84">
        <v>945</v>
      </c>
      <c r="C178" s="84" t="s">
        <v>59</v>
      </c>
      <c r="D178" s="84" t="s">
        <v>33</v>
      </c>
      <c r="E178" s="91" t="s">
        <v>281</v>
      </c>
      <c r="F178" s="84" t="s">
        <v>32</v>
      </c>
      <c r="G178" s="86">
        <v>80</v>
      </c>
    </row>
    <row r="179" spans="1:7" ht="16.5" customHeight="1">
      <c r="A179" s="83" t="s">
        <v>173</v>
      </c>
      <c r="B179" s="84">
        <v>945</v>
      </c>
      <c r="C179" s="84" t="s">
        <v>59</v>
      </c>
      <c r="D179" s="84" t="s">
        <v>33</v>
      </c>
      <c r="E179" s="91" t="s">
        <v>281</v>
      </c>
      <c r="F179" s="84" t="s">
        <v>32</v>
      </c>
      <c r="G179" s="86">
        <v>80</v>
      </c>
    </row>
    <row r="180" spans="1:7" ht="22.5">
      <c r="A180" s="83" t="s">
        <v>115</v>
      </c>
      <c r="B180" s="84">
        <v>945</v>
      </c>
      <c r="C180" s="84" t="s">
        <v>59</v>
      </c>
      <c r="D180" s="84" t="s">
        <v>33</v>
      </c>
      <c r="E180" s="91" t="s">
        <v>281</v>
      </c>
      <c r="F180" s="84" t="s">
        <v>116</v>
      </c>
      <c r="G180" s="86">
        <v>80</v>
      </c>
    </row>
    <row r="181" spans="1:7" ht="22.5">
      <c r="A181" s="83" t="s">
        <v>174</v>
      </c>
      <c r="B181" s="88">
        <v>945</v>
      </c>
      <c r="C181" s="84" t="s">
        <v>59</v>
      </c>
      <c r="D181" s="84" t="s">
        <v>33</v>
      </c>
      <c r="E181" s="91" t="s">
        <v>281</v>
      </c>
      <c r="F181" s="84" t="s">
        <v>82</v>
      </c>
      <c r="G181" s="86">
        <v>80</v>
      </c>
    </row>
    <row r="182" spans="1:7" ht="31.5">
      <c r="A182" s="80" t="s">
        <v>175</v>
      </c>
      <c r="B182" s="88">
        <v>945</v>
      </c>
      <c r="C182" s="82" t="s">
        <v>74</v>
      </c>
      <c r="D182" s="82" t="s">
        <v>30</v>
      </c>
      <c r="E182" s="82" t="s">
        <v>31</v>
      </c>
      <c r="F182" s="82" t="s">
        <v>32</v>
      </c>
      <c r="G182" s="81">
        <f>G183</f>
        <v>18863.4</v>
      </c>
    </row>
    <row r="183" spans="1:7" ht="31.5">
      <c r="A183" s="80" t="s">
        <v>87</v>
      </c>
      <c r="B183" s="84">
        <v>945</v>
      </c>
      <c r="C183" s="82" t="s">
        <v>74</v>
      </c>
      <c r="D183" s="82" t="s">
        <v>33</v>
      </c>
      <c r="E183" s="82" t="s">
        <v>714</v>
      </c>
      <c r="F183" s="82" t="s">
        <v>32</v>
      </c>
      <c r="G183" s="81">
        <f>G184</f>
        <v>18863.4</v>
      </c>
    </row>
    <row r="184" spans="1:7" ht="12.75">
      <c r="A184" s="83" t="s">
        <v>176</v>
      </c>
      <c r="B184" s="84">
        <v>945</v>
      </c>
      <c r="C184" s="84" t="s">
        <v>74</v>
      </c>
      <c r="D184" s="84" t="s">
        <v>33</v>
      </c>
      <c r="E184" s="91" t="s">
        <v>282</v>
      </c>
      <c r="F184" s="84" t="s">
        <v>32</v>
      </c>
      <c r="G184" s="85">
        <v>18863.4</v>
      </c>
    </row>
    <row r="185" spans="1:7" ht="33.75">
      <c r="A185" s="83" t="s">
        <v>177</v>
      </c>
      <c r="B185" s="84">
        <v>945</v>
      </c>
      <c r="C185" s="84" t="s">
        <v>74</v>
      </c>
      <c r="D185" s="84" t="s">
        <v>33</v>
      </c>
      <c r="E185" s="91" t="s">
        <v>282</v>
      </c>
      <c r="F185" s="84" t="s">
        <v>83</v>
      </c>
      <c r="G185" s="85">
        <v>18863.4</v>
      </c>
    </row>
    <row r="186" spans="1:7" ht="33.75">
      <c r="A186" s="83" t="s">
        <v>178</v>
      </c>
      <c r="B186" s="84">
        <v>945</v>
      </c>
      <c r="C186" s="84" t="s">
        <v>74</v>
      </c>
      <c r="D186" s="84" t="s">
        <v>33</v>
      </c>
      <c r="E186" s="91" t="s">
        <v>282</v>
      </c>
      <c r="F186" s="84" t="s">
        <v>84</v>
      </c>
      <c r="G186" s="85">
        <v>18863.4</v>
      </c>
    </row>
    <row r="187" spans="1:7" ht="28.5">
      <c r="A187" s="98" t="s">
        <v>182</v>
      </c>
      <c r="B187" s="44"/>
      <c r="C187" s="44"/>
      <c r="D187" s="44"/>
      <c r="E187" s="44"/>
      <c r="F187" s="44"/>
      <c r="G187" s="136">
        <f>G188</f>
        <v>54571.2</v>
      </c>
    </row>
    <row r="188" spans="1:7" ht="12.75">
      <c r="A188" s="80" t="s">
        <v>160</v>
      </c>
      <c r="B188" s="82" t="s">
        <v>183</v>
      </c>
      <c r="C188" s="82" t="s">
        <v>57</v>
      </c>
      <c r="D188" s="82" t="s">
        <v>30</v>
      </c>
      <c r="E188" s="82" t="s">
        <v>31</v>
      </c>
      <c r="F188" s="82" t="s">
        <v>32</v>
      </c>
      <c r="G188" s="81">
        <f>G190+G205+G210</f>
        <v>54571.2</v>
      </c>
    </row>
    <row r="189" spans="1:7" ht="21">
      <c r="A189" s="87" t="s">
        <v>431</v>
      </c>
      <c r="B189" s="88" t="s">
        <v>183</v>
      </c>
      <c r="C189" s="88" t="s">
        <v>57</v>
      </c>
      <c r="D189" s="88"/>
      <c r="E189" s="88" t="s">
        <v>442</v>
      </c>
      <c r="F189" s="82" t="s">
        <v>32</v>
      </c>
      <c r="G189" s="81">
        <f>G190+G205+G216</f>
        <v>51181.799999999996</v>
      </c>
    </row>
    <row r="190" spans="1:7" ht="21">
      <c r="A190" s="87" t="s">
        <v>108</v>
      </c>
      <c r="B190" s="88" t="s">
        <v>183</v>
      </c>
      <c r="C190" s="88" t="s">
        <v>57</v>
      </c>
      <c r="D190" s="88" t="s">
        <v>35</v>
      </c>
      <c r="E190" s="88"/>
      <c r="F190" s="88"/>
      <c r="G190" s="89">
        <f>G191+G193+G195+G197+G199+G201+G203</f>
        <v>20825.3</v>
      </c>
    </row>
    <row r="191" spans="1:7" ht="22.5">
      <c r="A191" s="83" t="s">
        <v>161</v>
      </c>
      <c r="B191" s="91" t="s">
        <v>183</v>
      </c>
      <c r="C191" s="84" t="s">
        <v>57</v>
      </c>
      <c r="D191" s="84" t="s">
        <v>35</v>
      </c>
      <c r="E191" s="91" t="s">
        <v>454</v>
      </c>
      <c r="F191" s="84"/>
      <c r="G191" s="86">
        <v>151.8</v>
      </c>
    </row>
    <row r="192" spans="1:7" ht="12.75">
      <c r="A192" s="83" t="s">
        <v>108</v>
      </c>
      <c r="B192" s="91" t="s">
        <v>183</v>
      </c>
      <c r="C192" s="84" t="s">
        <v>57</v>
      </c>
      <c r="D192" s="84" t="s">
        <v>35</v>
      </c>
      <c r="E192" s="91" t="s">
        <v>454</v>
      </c>
      <c r="F192" s="84">
        <v>300</v>
      </c>
      <c r="G192" s="86">
        <v>151.8</v>
      </c>
    </row>
    <row r="193" spans="1:7" ht="67.5">
      <c r="A193" s="83" t="s">
        <v>162</v>
      </c>
      <c r="B193" s="91" t="s">
        <v>183</v>
      </c>
      <c r="C193" s="84" t="s">
        <v>57</v>
      </c>
      <c r="D193" s="84" t="s">
        <v>35</v>
      </c>
      <c r="E193" s="158" t="s">
        <v>700</v>
      </c>
      <c r="F193" s="84"/>
      <c r="G193" s="86">
        <v>75.8</v>
      </c>
    </row>
    <row r="194" spans="1:7" ht="12.75">
      <c r="A194" s="83" t="s">
        <v>108</v>
      </c>
      <c r="B194" s="91" t="s">
        <v>183</v>
      </c>
      <c r="C194" s="84" t="s">
        <v>57</v>
      </c>
      <c r="D194" s="84" t="s">
        <v>35</v>
      </c>
      <c r="E194" s="158" t="s">
        <v>700</v>
      </c>
      <c r="F194" s="84">
        <v>300</v>
      </c>
      <c r="G194" s="86">
        <v>75.8</v>
      </c>
    </row>
    <row r="195" spans="1:7" ht="22.5">
      <c r="A195" s="83" t="s">
        <v>97</v>
      </c>
      <c r="B195" s="91" t="s">
        <v>183</v>
      </c>
      <c r="C195" s="84" t="s">
        <v>57</v>
      </c>
      <c r="D195" s="84" t="s">
        <v>35</v>
      </c>
      <c r="E195" s="91" t="s">
        <v>455</v>
      </c>
      <c r="F195" s="84" t="s">
        <v>32</v>
      </c>
      <c r="G195" s="86">
        <v>3322</v>
      </c>
    </row>
    <row r="196" spans="1:7" ht="12.75">
      <c r="A196" s="83" t="s">
        <v>108</v>
      </c>
      <c r="B196" s="91" t="s">
        <v>183</v>
      </c>
      <c r="C196" s="84" t="s">
        <v>57</v>
      </c>
      <c r="D196" s="84" t="s">
        <v>35</v>
      </c>
      <c r="E196" s="91" t="s">
        <v>455</v>
      </c>
      <c r="F196" s="84">
        <v>300</v>
      </c>
      <c r="G196" s="86">
        <v>3322</v>
      </c>
    </row>
    <row r="197" spans="1:7" ht="22.5">
      <c r="A197" s="83" t="s">
        <v>163</v>
      </c>
      <c r="B197" s="91" t="s">
        <v>183</v>
      </c>
      <c r="C197" s="84" t="s">
        <v>57</v>
      </c>
      <c r="D197" s="84" t="s">
        <v>35</v>
      </c>
      <c r="E197" s="91" t="s">
        <v>456</v>
      </c>
      <c r="F197" s="84"/>
      <c r="G197" s="86">
        <v>6140</v>
      </c>
    </row>
    <row r="198" spans="1:7" ht="12.75">
      <c r="A198" s="83" t="s">
        <v>108</v>
      </c>
      <c r="B198" s="91" t="s">
        <v>183</v>
      </c>
      <c r="C198" s="84" t="s">
        <v>57</v>
      </c>
      <c r="D198" s="84" t="s">
        <v>35</v>
      </c>
      <c r="E198" s="91" t="s">
        <v>456</v>
      </c>
      <c r="F198" s="84">
        <v>300</v>
      </c>
      <c r="G198" s="86">
        <v>6140</v>
      </c>
    </row>
    <row r="199" spans="1:7" ht="12.75">
      <c r="A199" s="83" t="s">
        <v>164</v>
      </c>
      <c r="B199" s="91" t="s">
        <v>183</v>
      </c>
      <c r="C199" s="84" t="s">
        <v>57</v>
      </c>
      <c r="D199" s="84" t="s">
        <v>35</v>
      </c>
      <c r="E199" s="91" t="s">
        <v>457</v>
      </c>
      <c r="F199" s="84" t="s">
        <v>32</v>
      </c>
      <c r="G199" s="86">
        <v>6780.9</v>
      </c>
    </row>
    <row r="200" spans="1:7" ht="12.75">
      <c r="A200" s="83" t="s">
        <v>108</v>
      </c>
      <c r="B200" s="91" t="s">
        <v>183</v>
      </c>
      <c r="C200" s="84" t="s">
        <v>57</v>
      </c>
      <c r="D200" s="84" t="s">
        <v>35</v>
      </c>
      <c r="E200" s="91" t="s">
        <v>457</v>
      </c>
      <c r="F200" s="84">
        <v>300</v>
      </c>
      <c r="G200" s="86">
        <v>6780.9</v>
      </c>
    </row>
    <row r="201" spans="1:7" ht="22.5">
      <c r="A201" s="83" t="s">
        <v>165</v>
      </c>
      <c r="B201" s="91" t="s">
        <v>183</v>
      </c>
      <c r="C201" s="84" t="s">
        <v>57</v>
      </c>
      <c r="D201" s="84" t="s">
        <v>35</v>
      </c>
      <c r="E201" s="91" t="s">
        <v>458</v>
      </c>
      <c r="F201" s="84" t="s">
        <v>32</v>
      </c>
      <c r="G201" s="86">
        <v>3305.2</v>
      </c>
    </row>
    <row r="202" spans="1:7" ht="12.75">
      <c r="A202" s="83" t="s">
        <v>108</v>
      </c>
      <c r="B202" s="91" t="s">
        <v>183</v>
      </c>
      <c r="C202" s="84" t="s">
        <v>57</v>
      </c>
      <c r="D202" s="84" t="s">
        <v>35</v>
      </c>
      <c r="E202" s="91" t="s">
        <v>458</v>
      </c>
      <c r="F202" s="84">
        <v>300</v>
      </c>
      <c r="G202" s="86">
        <v>3305.2</v>
      </c>
    </row>
    <row r="203" spans="1:7" ht="33.75">
      <c r="A203" s="90" t="s">
        <v>438</v>
      </c>
      <c r="B203" s="91" t="s">
        <v>183</v>
      </c>
      <c r="C203" s="84" t="s">
        <v>57</v>
      </c>
      <c r="D203" s="84" t="s">
        <v>35</v>
      </c>
      <c r="E203" s="91" t="s">
        <v>698</v>
      </c>
      <c r="F203" s="84"/>
      <c r="G203" s="86">
        <v>1049.6</v>
      </c>
    </row>
    <row r="204" spans="1:7" ht="12.75">
      <c r="A204" s="83" t="s">
        <v>108</v>
      </c>
      <c r="B204" s="91" t="s">
        <v>183</v>
      </c>
      <c r="C204" s="84" t="s">
        <v>57</v>
      </c>
      <c r="D204" s="84" t="s">
        <v>35</v>
      </c>
      <c r="E204" s="91" t="s">
        <v>698</v>
      </c>
      <c r="F204" s="84">
        <v>300</v>
      </c>
      <c r="G204" s="86">
        <v>1049.6</v>
      </c>
    </row>
    <row r="205" spans="1:7" ht="12.75">
      <c r="A205" s="80" t="s">
        <v>52</v>
      </c>
      <c r="B205" s="88" t="s">
        <v>183</v>
      </c>
      <c r="C205" s="82" t="s">
        <v>57</v>
      </c>
      <c r="D205" s="82" t="s">
        <v>56</v>
      </c>
      <c r="E205" s="82" t="s">
        <v>31</v>
      </c>
      <c r="F205" s="82" t="s">
        <v>32</v>
      </c>
      <c r="G205" s="81">
        <f>G206+G208</f>
        <v>29971.8</v>
      </c>
    </row>
    <row r="206" spans="1:7" ht="56.25">
      <c r="A206" s="90" t="s">
        <v>185</v>
      </c>
      <c r="B206" s="91" t="s">
        <v>183</v>
      </c>
      <c r="C206" s="84" t="s">
        <v>57</v>
      </c>
      <c r="D206" s="84" t="s">
        <v>56</v>
      </c>
      <c r="E206" s="91" t="s">
        <v>459</v>
      </c>
      <c r="F206" s="84"/>
      <c r="G206" s="86">
        <v>27073.2</v>
      </c>
    </row>
    <row r="207" spans="1:7" ht="12.75">
      <c r="A207" s="83" t="s">
        <v>108</v>
      </c>
      <c r="B207" s="91" t="s">
        <v>183</v>
      </c>
      <c r="C207" s="84" t="s">
        <v>57</v>
      </c>
      <c r="D207" s="84" t="s">
        <v>56</v>
      </c>
      <c r="E207" s="91" t="s">
        <v>459</v>
      </c>
      <c r="F207" s="84">
        <v>300</v>
      </c>
      <c r="G207" s="86">
        <v>27073.2</v>
      </c>
    </row>
    <row r="208" spans="1:7" ht="56.25">
      <c r="A208" s="90" t="s">
        <v>439</v>
      </c>
      <c r="B208" s="91" t="s">
        <v>183</v>
      </c>
      <c r="C208" s="84" t="s">
        <v>57</v>
      </c>
      <c r="D208" s="84" t="s">
        <v>56</v>
      </c>
      <c r="E208" s="91" t="s">
        <v>460</v>
      </c>
      <c r="F208" s="84"/>
      <c r="G208" s="86">
        <v>2898.6</v>
      </c>
    </row>
    <row r="209" spans="1:7" ht="12.75">
      <c r="A209" s="83" t="s">
        <v>108</v>
      </c>
      <c r="B209" s="91" t="s">
        <v>183</v>
      </c>
      <c r="C209" s="84" t="s">
        <v>57</v>
      </c>
      <c r="D209" s="84" t="s">
        <v>56</v>
      </c>
      <c r="E209" s="91" t="s">
        <v>460</v>
      </c>
      <c r="F209" s="84">
        <v>300</v>
      </c>
      <c r="G209" s="86">
        <v>2898.6</v>
      </c>
    </row>
    <row r="210" spans="1:7" ht="12.75">
      <c r="A210" s="80" t="s">
        <v>51</v>
      </c>
      <c r="B210" s="88" t="s">
        <v>183</v>
      </c>
      <c r="C210" s="82" t="s">
        <v>57</v>
      </c>
      <c r="D210" s="82" t="s">
        <v>44</v>
      </c>
      <c r="E210" s="82" t="s">
        <v>31</v>
      </c>
      <c r="F210" s="82" t="s">
        <v>32</v>
      </c>
      <c r="G210" s="81">
        <f>G211+G216</f>
        <v>3774.1</v>
      </c>
    </row>
    <row r="211" spans="1:7" ht="22.5">
      <c r="A211" s="83" t="s">
        <v>252</v>
      </c>
      <c r="B211" s="91" t="s">
        <v>183</v>
      </c>
      <c r="C211" s="84">
        <v>10</v>
      </c>
      <c r="D211" s="84" t="s">
        <v>44</v>
      </c>
      <c r="E211" s="91" t="s">
        <v>443</v>
      </c>
      <c r="F211" s="84" t="s">
        <v>32</v>
      </c>
      <c r="G211" s="85">
        <f>G212+G213</f>
        <v>3389.4</v>
      </c>
    </row>
    <row r="212" spans="1:7" ht="56.25">
      <c r="A212" s="83" t="s">
        <v>77</v>
      </c>
      <c r="B212" s="91" t="s">
        <v>183</v>
      </c>
      <c r="C212" s="84">
        <v>10</v>
      </c>
      <c r="D212" s="84" t="s">
        <v>44</v>
      </c>
      <c r="E212" s="91" t="s">
        <v>444</v>
      </c>
      <c r="F212" s="84" t="s">
        <v>110</v>
      </c>
      <c r="G212" s="85">
        <v>3166.5</v>
      </c>
    </row>
    <row r="213" spans="1:7" ht="22.5">
      <c r="A213" s="83" t="s">
        <v>251</v>
      </c>
      <c r="B213" s="91" t="s">
        <v>183</v>
      </c>
      <c r="C213" s="84">
        <v>10</v>
      </c>
      <c r="D213" s="84" t="s">
        <v>44</v>
      </c>
      <c r="E213" s="91" t="s">
        <v>445</v>
      </c>
      <c r="F213" s="84"/>
      <c r="G213" s="85">
        <f>G214+G215</f>
        <v>222.9</v>
      </c>
    </row>
    <row r="214" spans="1:7" ht="22.5">
      <c r="A214" s="83" t="s">
        <v>106</v>
      </c>
      <c r="B214" s="91" t="s">
        <v>183</v>
      </c>
      <c r="C214" s="84">
        <v>10</v>
      </c>
      <c r="D214" s="84" t="s">
        <v>44</v>
      </c>
      <c r="E214" s="91" t="s">
        <v>445</v>
      </c>
      <c r="F214" s="84" t="s">
        <v>107</v>
      </c>
      <c r="G214" s="85">
        <v>216.4</v>
      </c>
    </row>
    <row r="215" spans="1:7" ht="12.75">
      <c r="A215" s="83" t="s">
        <v>113</v>
      </c>
      <c r="B215" s="91" t="s">
        <v>183</v>
      </c>
      <c r="C215" s="84">
        <v>10</v>
      </c>
      <c r="D215" s="84" t="s">
        <v>44</v>
      </c>
      <c r="E215" s="91" t="s">
        <v>445</v>
      </c>
      <c r="F215" s="84" t="s">
        <v>114</v>
      </c>
      <c r="G215" s="85">
        <v>6.5</v>
      </c>
    </row>
    <row r="216" spans="1:7" ht="22.5">
      <c r="A216" s="83" t="s">
        <v>85</v>
      </c>
      <c r="B216" s="91" t="s">
        <v>183</v>
      </c>
      <c r="C216" s="84" t="s">
        <v>57</v>
      </c>
      <c r="D216" s="84" t="s">
        <v>44</v>
      </c>
      <c r="E216" s="91" t="s">
        <v>464</v>
      </c>
      <c r="F216" s="84" t="s">
        <v>32</v>
      </c>
      <c r="G216" s="86">
        <v>384.7</v>
      </c>
    </row>
    <row r="217" spans="1:7" ht="22.5">
      <c r="A217" s="83" t="s">
        <v>106</v>
      </c>
      <c r="B217" s="91" t="s">
        <v>183</v>
      </c>
      <c r="C217" s="84" t="s">
        <v>57</v>
      </c>
      <c r="D217" s="84" t="s">
        <v>44</v>
      </c>
      <c r="E217" s="91" t="s">
        <v>464</v>
      </c>
      <c r="F217" s="84" t="s">
        <v>107</v>
      </c>
      <c r="G217" s="86">
        <v>384.7</v>
      </c>
    </row>
    <row r="218" spans="1:7" ht="28.5">
      <c r="A218" s="98" t="s">
        <v>184</v>
      </c>
      <c r="B218" s="84"/>
      <c r="C218" s="84"/>
      <c r="D218" s="84"/>
      <c r="E218" s="84"/>
      <c r="F218" s="84"/>
      <c r="G218" s="136">
        <f>G219</f>
        <v>49611.3</v>
      </c>
    </row>
    <row r="219" spans="1:7" ht="12.75">
      <c r="A219" s="80" t="s">
        <v>410</v>
      </c>
      <c r="B219" s="88">
        <v>946</v>
      </c>
      <c r="C219" s="82" t="s">
        <v>61</v>
      </c>
      <c r="D219" s="84"/>
      <c r="E219" s="91"/>
      <c r="F219" s="84"/>
      <c r="G219" s="89">
        <f>G220+G244+G234</f>
        <v>49611.3</v>
      </c>
    </row>
    <row r="220" spans="1:7" ht="21">
      <c r="A220" s="87" t="s">
        <v>411</v>
      </c>
      <c r="B220" s="88">
        <v>946</v>
      </c>
      <c r="C220" s="88" t="s">
        <v>61</v>
      </c>
      <c r="D220" s="88"/>
      <c r="E220" s="88" t="s">
        <v>289</v>
      </c>
      <c r="F220" s="88" t="s">
        <v>32</v>
      </c>
      <c r="G220" s="89">
        <f>G221+G225+G229+G237+G239+G242</f>
        <v>48992.6</v>
      </c>
    </row>
    <row r="221" spans="1:7" ht="22.5">
      <c r="A221" s="152" t="s">
        <v>190</v>
      </c>
      <c r="B221" s="88">
        <v>946</v>
      </c>
      <c r="C221" s="153" t="s">
        <v>61</v>
      </c>
      <c r="D221" s="153" t="s">
        <v>33</v>
      </c>
      <c r="E221" s="153" t="s">
        <v>414</v>
      </c>
      <c r="F221" s="153"/>
      <c r="G221" s="151">
        <v>15191.5</v>
      </c>
    </row>
    <row r="222" spans="1:7" ht="45">
      <c r="A222" s="83" t="s">
        <v>156</v>
      </c>
      <c r="B222" s="84">
        <v>946</v>
      </c>
      <c r="C222" s="84" t="s">
        <v>61</v>
      </c>
      <c r="D222" s="84" t="s">
        <v>33</v>
      </c>
      <c r="E222" s="91" t="s">
        <v>413</v>
      </c>
      <c r="F222" s="84" t="s">
        <v>103</v>
      </c>
      <c r="G222" s="86">
        <v>15191.5</v>
      </c>
    </row>
    <row r="223" spans="1:7" ht="12.75">
      <c r="A223" s="83" t="s">
        <v>104</v>
      </c>
      <c r="B223" s="84">
        <v>946</v>
      </c>
      <c r="C223" s="84" t="s">
        <v>61</v>
      </c>
      <c r="D223" s="84" t="s">
        <v>33</v>
      </c>
      <c r="E223" s="91" t="s">
        <v>413</v>
      </c>
      <c r="F223" s="84" t="s">
        <v>105</v>
      </c>
      <c r="G223" s="86">
        <v>15191.5</v>
      </c>
    </row>
    <row r="224" spans="1:7" ht="45">
      <c r="A224" s="83" t="s">
        <v>95</v>
      </c>
      <c r="B224" s="84">
        <v>946</v>
      </c>
      <c r="C224" s="84" t="s">
        <v>61</v>
      </c>
      <c r="D224" s="84" t="s">
        <v>33</v>
      </c>
      <c r="E224" s="91" t="s">
        <v>413</v>
      </c>
      <c r="F224" s="84" t="s">
        <v>76</v>
      </c>
      <c r="G224" s="86">
        <v>15191.5</v>
      </c>
    </row>
    <row r="225" spans="1:7" ht="12.75">
      <c r="A225" s="152" t="s">
        <v>191</v>
      </c>
      <c r="B225" s="84">
        <v>946</v>
      </c>
      <c r="C225" s="153" t="s">
        <v>61</v>
      </c>
      <c r="D225" s="153" t="s">
        <v>33</v>
      </c>
      <c r="E225" s="153" t="s">
        <v>416</v>
      </c>
      <c r="F225" s="153" t="s">
        <v>32</v>
      </c>
      <c r="G225" s="151">
        <v>6029.4</v>
      </c>
    </row>
    <row r="226" spans="1:7" ht="45">
      <c r="A226" s="83" t="s">
        <v>156</v>
      </c>
      <c r="B226" s="84">
        <v>946</v>
      </c>
      <c r="C226" s="84" t="s">
        <v>61</v>
      </c>
      <c r="D226" s="84" t="s">
        <v>33</v>
      </c>
      <c r="E226" s="91" t="s">
        <v>415</v>
      </c>
      <c r="F226" s="84" t="s">
        <v>103</v>
      </c>
      <c r="G226" s="86">
        <v>6029.4</v>
      </c>
    </row>
    <row r="227" spans="1:7" ht="12.75">
      <c r="A227" s="83" t="s">
        <v>104</v>
      </c>
      <c r="B227" s="84">
        <v>946</v>
      </c>
      <c r="C227" s="84" t="s">
        <v>61</v>
      </c>
      <c r="D227" s="84" t="s">
        <v>33</v>
      </c>
      <c r="E227" s="91" t="s">
        <v>415</v>
      </c>
      <c r="F227" s="84" t="s">
        <v>105</v>
      </c>
      <c r="G227" s="86">
        <v>6029.4</v>
      </c>
    </row>
    <row r="228" spans="1:7" ht="45">
      <c r="A228" s="83" t="s">
        <v>95</v>
      </c>
      <c r="B228" s="84">
        <v>946</v>
      </c>
      <c r="C228" s="84" t="s">
        <v>61</v>
      </c>
      <c r="D228" s="84" t="s">
        <v>33</v>
      </c>
      <c r="E228" s="91" t="s">
        <v>415</v>
      </c>
      <c r="F228" s="84" t="s">
        <v>76</v>
      </c>
      <c r="G228" s="86">
        <v>6029.4</v>
      </c>
    </row>
    <row r="229" spans="1:7" ht="22.5">
      <c r="A229" s="152" t="s">
        <v>273</v>
      </c>
      <c r="B229" s="88">
        <v>946</v>
      </c>
      <c r="C229" s="153" t="s">
        <v>47</v>
      </c>
      <c r="D229" s="155" t="s">
        <v>35</v>
      </c>
      <c r="E229" s="153" t="s">
        <v>417</v>
      </c>
      <c r="F229" s="153" t="s">
        <v>32</v>
      </c>
      <c r="G229" s="151">
        <v>9839.6</v>
      </c>
    </row>
    <row r="230" spans="1:7" ht="22.5">
      <c r="A230" s="83" t="s">
        <v>100</v>
      </c>
      <c r="B230" s="84">
        <v>946</v>
      </c>
      <c r="C230" s="84" t="s">
        <v>47</v>
      </c>
      <c r="D230" s="133" t="s">
        <v>35</v>
      </c>
      <c r="E230" s="91" t="s">
        <v>418</v>
      </c>
      <c r="F230" s="84" t="s">
        <v>32</v>
      </c>
      <c r="G230" s="86">
        <v>9839.6</v>
      </c>
    </row>
    <row r="231" spans="1:7" ht="45">
      <c r="A231" s="90" t="s">
        <v>156</v>
      </c>
      <c r="B231" s="84">
        <v>946</v>
      </c>
      <c r="C231" s="84" t="s">
        <v>47</v>
      </c>
      <c r="D231" s="133" t="s">
        <v>35</v>
      </c>
      <c r="E231" s="91" t="s">
        <v>418</v>
      </c>
      <c r="F231" s="84" t="s">
        <v>103</v>
      </c>
      <c r="G231" s="86">
        <v>9839.6</v>
      </c>
    </row>
    <row r="232" spans="1:7" ht="12.75">
      <c r="A232" s="83" t="s">
        <v>104</v>
      </c>
      <c r="B232" s="84">
        <v>946</v>
      </c>
      <c r="C232" s="84" t="s">
        <v>47</v>
      </c>
      <c r="D232" s="133" t="s">
        <v>35</v>
      </c>
      <c r="E232" s="91" t="s">
        <v>418</v>
      </c>
      <c r="F232" s="84" t="s">
        <v>105</v>
      </c>
      <c r="G232" s="86">
        <v>9839.6</v>
      </c>
    </row>
    <row r="233" spans="1:7" ht="45">
      <c r="A233" s="83" t="s">
        <v>95</v>
      </c>
      <c r="B233" s="84">
        <v>946</v>
      </c>
      <c r="C233" s="84" t="s">
        <v>47</v>
      </c>
      <c r="D233" s="133" t="s">
        <v>35</v>
      </c>
      <c r="E233" s="91" t="s">
        <v>418</v>
      </c>
      <c r="F233" s="84" t="s">
        <v>76</v>
      </c>
      <c r="G233" s="86">
        <v>9839.6</v>
      </c>
    </row>
    <row r="234" spans="1:7" ht="42">
      <c r="A234" s="87" t="s">
        <v>276</v>
      </c>
      <c r="B234" s="88">
        <v>946</v>
      </c>
      <c r="C234" s="88" t="s">
        <v>47</v>
      </c>
      <c r="D234" s="134" t="s">
        <v>255</v>
      </c>
      <c r="E234" s="134" t="s">
        <v>263</v>
      </c>
      <c r="F234" s="88"/>
      <c r="G234" s="89">
        <f>G235</f>
        <v>63.3</v>
      </c>
    </row>
    <row r="235" spans="1:7" ht="45">
      <c r="A235" s="83" t="s">
        <v>156</v>
      </c>
      <c r="B235" s="84">
        <v>946</v>
      </c>
      <c r="C235" s="84" t="s">
        <v>47</v>
      </c>
      <c r="D235" s="133" t="s">
        <v>35</v>
      </c>
      <c r="E235" s="133" t="s">
        <v>263</v>
      </c>
      <c r="F235" s="84">
        <v>600</v>
      </c>
      <c r="G235" s="85">
        <v>63.3</v>
      </c>
    </row>
    <row r="236" spans="1:7" ht="45">
      <c r="A236" s="83" t="s">
        <v>95</v>
      </c>
      <c r="B236" s="84">
        <v>946</v>
      </c>
      <c r="C236" s="84" t="s">
        <v>47</v>
      </c>
      <c r="D236" s="133" t="s">
        <v>35</v>
      </c>
      <c r="E236" s="133" t="s">
        <v>263</v>
      </c>
      <c r="F236" s="84" t="s">
        <v>76</v>
      </c>
      <c r="G236" s="85">
        <v>63.3</v>
      </c>
    </row>
    <row r="237" spans="1:7" ht="12.75">
      <c r="A237" s="152" t="s">
        <v>274</v>
      </c>
      <c r="B237" s="84">
        <v>946</v>
      </c>
      <c r="C237" s="153" t="s">
        <v>61</v>
      </c>
      <c r="D237" s="155" t="s">
        <v>56</v>
      </c>
      <c r="E237" s="153" t="s">
        <v>419</v>
      </c>
      <c r="F237" s="153"/>
      <c r="G237" s="151">
        <v>200</v>
      </c>
    </row>
    <row r="238" spans="1:7" s="132" customFormat="1" ht="22.5">
      <c r="A238" s="83" t="s">
        <v>106</v>
      </c>
      <c r="B238" s="91">
        <v>946</v>
      </c>
      <c r="C238" s="84" t="s">
        <v>61</v>
      </c>
      <c r="D238" s="84" t="s">
        <v>56</v>
      </c>
      <c r="E238" s="91" t="s">
        <v>420</v>
      </c>
      <c r="F238" s="84">
        <v>200</v>
      </c>
      <c r="G238" s="86">
        <v>200</v>
      </c>
    </row>
    <row r="239" spans="1:7" ht="22.5">
      <c r="A239" s="152" t="s">
        <v>412</v>
      </c>
      <c r="B239" s="84">
        <v>946</v>
      </c>
      <c r="C239" s="153" t="s">
        <v>61</v>
      </c>
      <c r="D239" s="153" t="s">
        <v>56</v>
      </c>
      <c r="E239" s="153" t="s">
        <v>421</v>
      </c>
      <c r="F239" s="153"/>
      <c r="G239" s="151">
        <v>17632.1</v>
      </c>
    </row>
    <row r="240" spans="1:7" ht="56.25">
      <c r="A240" s="83" t="s">
        <v>77</v>
      </c>
      <c r="B240" s="84">
        <v>946</v>
      </c>
      <c r="C240" s="84" t="s">
        <v>61</v>
      </c>
      <c r="D240" s="84" t="s">
        <v>56</v>
      </c>
      <c r="E240" s="91" t="s">
        <v>422</v>
      </c>
      <c r="F240" s="84">
        <v>100</v>
      </c>
      <c r="G240" s="85">
        <v>17566.6</v>
      </c>
    </row>
    <row r="241" spans="1:7" ht="22.5">
      <c r="A241" s="83" t="s">
        <v>106</v>
      </c>
      <c r="B241" s="84">
        <v>946</v>
      </c>
      <c r="C241" s="84" t="s">
        <v>61</v>
      </c>
      <c r="D241" s="84" t="s">
        <v>56</v>
      </c>
      <c r="E241" s="91" t="s">
        <v>422</v>
      </c>
      <c r="F241" s="84">
        <v>200</v>
      </c>
      <c r="G241" s="85">
        <v>65.5</v>
      </c>
    </row>
    <row r="242" spans="1:7" ht="45">
      <c r="A242" s="152" t="s">
        <v>423</v>
      </c>
      <c r="B242" s="84">
        <v>946</v>
      </c>
      <c r="C242" s="153" t="s">
        <v>61</v>
      </c>
      <c r="D242" s="153" t="s">
        <v>56</v>
      </c>
      <c r="E242" s="153" t="s">
        <v>425</v>
      </c>
      <c r="F242" s="153"/>
      <c r="G242" s="151">
        <v>100</v>
      </c>
    </row>
    <row r="243" spans="1:7" ht="22.5">
      <c r="A243" s="83" t="s">
        <v>106</v>
      </c>
      <c r="B243" s="84">
        <v>946</v>
      </c>
      <c r="C243" s="84" t="s">
        <v>61</v>
      </c>
      <c r="D243" s="84" t="s">
        <v>56</v>
      </c>
      <c r="E243" s="91" t="s">
        <v>448</v>
      </c>
      <c r="F243" s="84">
        <v>200</v>
      </c>
      <c r="G243" s="85">
        <v>100</v>
      </c>
    </row>
    <row r="244" spans="1:7" ht="22.5">
      <c r="A244" s="83" t="s">
        <v>252</v>
      </c>
      <c r="B244" s="84">
        <v>946</v>
      </c>
      <c r="C244" s="84" t="s">
        <v>61</v>
      </c>
      <c r="D244" s="84" t="s">
        <v>56</v>
      </c>
      <c r="E244" s="91" t="s">
        <v>440</v>
      </c>
      <c r="F244" s="84"/>
      <c r="G244" s="85">
        <v>555.4</v>
      </c>
    </row>
    <row r="245" spans="1:7" ht="56.25">
      <c r="A245" s="83" t="s">
        <v>77</v>
      </c>
      <c r="B245" s="84">
        <v>946</v>
      </c>
      <c r="C245" s="84" t="s">
        <v>61</v>
      </c>
      <c r="D245" s="84" t="s">
        <v>56</v>
      </c>
      <c r="E245" s="91" t="s">
        <v>441</v>
      </c>
      <c r="F245" s="84">
        <v>100</v>
      </c>
      <c r="G245" s="85">
        <v>555.4</v>
      </c>
    </row>
    <row r="246" spans="1:7" ht="45">
      <c r="A246" s="83" t="s">
        <v>95</v>
      </c>
      <c r="B246" s="84">
        <v>946</v>
      </c>
      <c r="C246" s="84" t="s">
        <v>61</v>
      </c>
      <c r="D246" s="84" t="s">
        <v>33</v>
      </c>
      <c r="E246" s="91" t="s">
        <v>279</v>
      </c>
      <c r="F246" s="84" t="s">
        <v>76</v>
      </c>
      <c r="G246" s="86">
        <v>100</v>
      </c>
    </row>
    <row r="247" spans="1:7" ht="28.5">
      <c r="A247" s="160" t="s">
        <v>466</v>
      </c>
      <c r="B247" s="161">
        <v>973</v>
      </c>
      <c r="C247" s="82"/>
      <c r="D247" s="82"/>
      <c r="E247" s="82" t="s">
        <v>31</v>
      </c>
      <c r="F247" s="82" t="s">
        <v>32</v>
      </c>
      <c r="G247" s="162">
        <f>G248+G297</f>
        <v>335466</v>
      </c>
    </row>
    <row r="248" spans="1:7" ht="12.75">
      <c r="A248" s="87" t="s">
        <v>154</v>
      </c>
      <c r="B248" s="88">
        <v>973</v>
      </c>
      <c r="C248" s="82" t="s">
        <v>47</v>
      </c>
      <c r="D248" s="91"/>
      <c r="E248" s="91"/>
      <c r="F248" s="84"/>
      <c r="G248" s="89">
        <f>G249+G276+G287+G289</f>
        <v>332941.4</v>
      </c>
    </row>
    <row r="249" spans="1:7" ht="21">
      <c r="A249" s="80" t="s">
        <v>383</v>
      </c>
      <c r="B249" s="88">
        <v>973</v>
      </c>
      <c r="C249" s="82" t="s">
        <v>47</v>
      </c>
      <c r="D249" s="88" t="s">
        <v>149</v>
      </c>
      <c r="E249" s="88" t="s">
        <v>392</v>
      </c>
      <c r="F249" s="88"/>
      <c r="G249" s="81">
        <f>G250+G259+G271+G266</f>
        <v>322475.1</v>
      </c>
    </row>
    <row r="250" spans="1:7" ht="12.75">
      <c r="A250" s="152" t="s">
        <v>187</v>
      </c>
      <c r="B250" s="88">
        <v>973</v>
      </c>
      <c r="C250" s="153" t="s">
        <v>47</v>
      </c>
      <c r="D250" s="153" t="s">
        <v>155</v>
      </c>
      <c r="E250" s="153" t="s">
        <v>393</v>
      </c>
      <c r="F250" s="153"/>
      <c r="G250" s="151">
        <f>G251+G256</f>
        <v>105738.5</v>
      </c>
    </row>
    <row r="251" spans="1:7" ht="45">
      <c r="A251" s="83" t="s">
        <v>156</v>
      </c>
      <c r="B251" s="84">
        <v>973</v>
      </c>
      <c r="C251" s="84" t="s">
        <v>47</v>
      </c>
      <c r="D251" s="84" t="s">
        <v>155</v>
      </c>
      <c r="E251" s="91" t="s">
        <v>261</v>
      </c>
      <c r="F251" s="84" t="s">
        <v>103</v>
      </c>
      <c r="G251" s="85">
        <f>G252+G254</f>
        <v>105085.5</v>
      </c>
    </row>
    <row r="252" spans="1:7" ht="12.75">
      <c r="A252" s="83" t="s">
        <v>104</v>
      </c>
      <c r="B252" s="84">
        <v>973</v>
      </c>
      <c r="C252" s="84" t="s">
        <v>47</v>
      </c>
      <c r="D252" s="84" t="s">
        <v>155</v>
      </c>
      <c r="E252" s="91" t="s">
        <v>261</v>
      </c>
      <c r="F252" s="84" t="s">
        <v>105</v>
      </c>
      <c r="G252" s="85">
        <f>G253</f>
        <v>85781.3</v>
      </c>
    </row>
    <row r="253" spans="1:7" ht="45">
      <c r="A253" s="83" t="s">
        <v>95</v>
      </c>
      <c r="B253" s="84">
        <v>973</v>
      </c>
      <c r="C253" s="84" t="s">
        <v>47</v>
      </c>
      <c r="D253" s="84" t="s">
        <v>155</v>
      </c>
      <c r="E253" s="91" t="s">
        <v>261</v>
      </c>
      <c r="F253" s="84" t="s">
        <v>76</v>
      </c>
      <c r="G253" s="85">
        <v>85781.3</v>
      </c>
    </row>
    <row r="254" spans="1:7" ht="12.75">
      <c r="A254" s="83" t="s">
        <v>117</v>
      </c>
      <c r="B254" s="84">
        <v>973</v>
      </c>
      <c r="C254" s="84" t="s">
        <v>47</v>
      </c>
      <c r="D254" s="84" t="s">
        <v>155</v>
      </c>
      <c r="E254" s="91" t="s">
        <v>261</v>
      </c>
      <c r="F254" s="84" t="s">
        <v>118</v>
      </c>
      <c r="G254" s="85">
        <f>G255</f>
        <v>19304.2</v>
      </c>
    </row>
    <row r="255" spans="1:7" ht="45">
      <c r="A255" s="83" t="s">
        <v>96</v>
      </c>
      <c r="B255" s="84">
        <v>973</v>
      </c>
      <c r="C255" s="84" t="s">
        <v>47</v>
      </c>
      <c r="D255" s="84" t="s">
        <v>155</v>
      </c>
      <c r="E255" s="91" t="s">
        <v>261</v>
      </c>
      <c r="F255" s="84" t="s">
        <v>19</v>
      </c>
      <c r="G255" s="85">
        <v>19304.2</v>
      </c>
    </row>
    <row r="256" spans="1:7" ht="45">
      <c r="A256" s="83" t="s">
        <v>156</v>
      </c>
      <c r="B256" s="84">
        <v>973</v>
      </c>
      <c r="C256" s="84" t="s">
        <v>47</v>
      </c>
      <c r="D256" s="84" t="s">
        <v>155</v>
      </c>
      <c r="E256" s="91" t="s">
        <v>704</v>
      </c>
      <c r="F256" s="84">
        <v>600</v>
      </c>
      <c r="G256" s="85">
        <f>G257+G258</f>
        <v>653</v>
      </c>
    </row>
    <row r="257" spans="1:7" ht="12.75">
      <c r="A257" s="83" t="s">
        <v>104</v>
      </c>
      <c r="B257" s="84">
        <v>973</v>
      </c>
      <c r="C257" s="84" t="s">
        <v>47</v>
      </c>
      <c r="D257" s="84" t="s">
        <v>155</v>
      </c>
      <c r="E257" s="91" t="s">
        <v>704</v>
      </c>
      <c r="F257" s="84">
        <v>611</v>
      </c>
      <c r="G257" s="85">
        <v>551</v>
      </c>
    </row>
    <row r="258" spans="1:7" ht="12.75">
      <c r="A258" s="83" t="s">
        <v>117</v>
      </c>
      <c r="B258" s="84">
        <v>973</v>
      </c>
      <c r="C258" s="84" t="s">
        <v>47</v>
      </c>
      <c r="D258" s="84" t="s">
        <v>155</v>
      </c>
      <c r="E258" s="91" t="s">
        <v>704</v>
      </c>
      <c r="F258" s="84">
        <v>621</v>
      </c>
      <c r="G258" s="85">
        <v>102</v>
      </c>
    </row>
    <row r="259" spans="1:7" ht="12.75">
      <c r="A259" s="152" t="s">
        <v>188</v>
      </c>
      <c r="B259" s="84">
        <v>973</v>
      </c>
      <c r="C259" s="153" t="s">
        <v>47</v>
      </c>
      <c r="D259" s="153" t="s">
        <v>46</v>
      </c>
      <c r="E259" s="153" t="s">
        <v>394</v>
      </c>
      <c r="F259" s="153" t="s">
        <v>32</v>
      </c>
      <c r="G259" s="151">
        <f>G260</f>
        <v>201811.1</v>
      </c>
    </row>
    <row r="260" spans="1:7" ht="22.5">
      <c r="A260" s="83" t="s">
        <v>101</v>
      </c>
      <c r="B260" s="84">
        <v>973</v>
      </c>
      <c r="C260" s="84" t="s">
        <v>47</v>
      </c>
      <c r="D260" s="84" t="s">
        <v>46</v>
      </c>
      <c r="E260" s="91" t="s">
        <v>269</v>
      </c>
      <c r="F260" s="84" t="s">
        <v>32</v>
      </c>
      <c r="G260" s="86">
        <f>G261+G264</f>
        <v>201811.1</v>
      </c>
    </row>
    <row r="261" spans="1:7" ht="45">
      <c r="A261" s="83" t="s">
        <v>156</v>
      </c>
      <c r="B261" s="84">
        <v>973</v>
      </c>
      <c r="C261" s="84" t="s">
        <v>47</v>
      </c>
      <c r="D261" s="84" t="s">
        <v>46</v>
      </c>
      <c r="E261" s="91" t="s">
        <v>269</v>
      </c>
      <c r="F261" s="84" t="s">
        <v>103</v>
      </c>
      <c r="G261" s="86">
        <f>G262</f>
        <v>200061.1</v>
      </c>
    </row>
    <row r="262" spans="1:7" ht="12.75">
      <c r="A262" s="83" t="s">
        <v>104</v>
      </c>
      <c r="B262" s="84">
        <v>973</v>
      </c>
      <c r="C262" s="84" t="s">
        <v>47</v>
      </c>
      <c r="D262" s="84" t="s">
        <v>46</v>
      </c>
      <c r="E262" s="91" t="s">
        <v>269</v>
      </c>
      <c r="F262" s="84" t="s">
        <v>105</v>
      </c>
      <c r="G262" s="86">
        <f>G263</f>
        <v>200061.1</v>
      </c>
    </row>
    <row r="263" spans="1:7" ht="45">
      <c r="A263" s="83" t="s">
        <v>95</v>
      </c>
      <c r="B263" s="84">
        <v>973</v>
      </c>
      <c r="C263" s="84" t="s">
        <v>47</v>
      </c>
      <c r="D263" s="84" t="s">
        <v>46</v>
      </c>
      <c r="E263" s="91" t="s">
        <v>269</v>
      </c>
      <c r="F263" s="84" t="s">
        <v>76</v>
      </c>
      <c r="G263" s="86">
        <v>200061.1</v>
      </c>
    </row>
    <row r="264" spans="1:7" ht="45">
      <c r="A264" s="83" t="s">
        <v>156</v>
      </c>
      <c r="B264" s="84">
        <v>973</v>
      </c>
      <c r="C264" s="84" t="s">
        <v>47</v>
      </c>
      <c r="D264" s="84" t="s">
        <v>46</v>
      </c>
      <c r="E264" s="91" t="s">
        <v>705</v>
      </c>
      <c r="F264" s="84" t="s">
        <v>103</v>
      </c>
      <c r="G264" s="86">
        <v>1750</v>
      </c>
    </row>
    <row r="265" spans="1:7" ht="12.75">
      <c r="A265" s="83" t="s">
        <v>104</v>
      </c>
      <c r="B265" s="84">
        <v>973</v>
      </c>
      <c r="C265" s="84" t="s">
        <v>47</v>
      </c>
      <c r="D265" s="84" t="s">
        <v>46</v>
      </c>
      <c r="E265" s="91" t="s">
        <v>705</v>
      </c>
      <c r="F265" s="84" t="s">
        <v>105</v>
      </c>
      <c r="G265" s="86">
        <v>1750</v>
      </c>
    </row>
    <row r="266" spans="1:7" ht="22.5">
      <c r="A266" s="152" t="s">
        <v>270</v>
      </c>
      <c r="B266" s="84">
        <v>973</v>
      </c>
      <c r="C266" s="153" t="s">
        <v>47</v>
      </c>
      <c r="D266" s="155" t="s">
        <v>35</v>
      </c>
      <c r="E266" s="153" t="s">
        <v>395</v>
      </c>
      <c r="F266" s="153" t="s">
        <v>32</v>
      </c>
      <c r="G266" s="151">
        <f>G267</f>
        <v>11651.5</v>
      </c>
    </row>
    <row r="267" spans="1:7" ht="22.5">
      <c r="A267" s="83" t="s">
        <v>100</v>
      </c>
      <c r="B267" s="84">
        <v>973</v>
      </c>
      <c r="C267" s="84" t="s">
        <v>47</v>
      </c>
      <c r="D267" s="133" t="s">
        <v>35</v>
      </c>
      <c r="E267" s="91" t="s">
        <v>277</v>
      </c>
      <c r="F267" s="84" t="s">
        <v>32</v>
      </c>
      <c r="G267" s="85">
        <f>G268</f>
        <v>11651.5</v>
      </c>
    </row>
    <row r="268" spans="1:7" ht="45">
      <c r="A268" s="83" t="s">
        <v>156</v>
      </c>
      <c r="B268" s="84">
        <v>973</v>
      </c>
      <c r="C268" s="84" t="s">
        <v>47</v>
      </c>
      <c r="D268" s="133" t="s">
        <v>35</v>
      </c>
      <c r="E268" s="91" t="s">
        <v>277</v>
      </c>
      <c r="F268" s="84" t="s">
        <v>103</v>
      </c>
      <c r="G268" s="85">
        <f>G269</f>
        <v>11651.5</v>
      </c>
    </row>
    <row r="269" spans="1:7" ht="12.75">
      <c r="A269" s="83" t="s">
        <v>104</v>
      </c>
      <c r="B269" s="84">
        <v>973</v>
      </c>
      <c r="C269" s="84" t="s">
        <v>47</v>
      </c>
      <c r="D269" s="133" t="s">
        <v>35</v>
      </c>
      <c r="E269" s="91" t="s">
        <v>277</v>
      </c>
      <c r="F269" s="84" t="s">
        <v>105</v>
      </c>
      <c r="G269" s="85">
        <f>G270</f>
        <v>11651.5</v>
      </c>
    </row>
    <row r="270" spans="1:7" ht="45">
      <c r="A270" s="83" t="s">
        <v>95</v>
      </c>
      <c r="B270" s="84">
        <v>973</v>
      </c>
      <c r="C270" s="84" t="s">
        <v>47</v>
      </c>
      <c r="D270" s="133" t="s">
        <v>35</v>
      </c>
      <c r="E270" s="91" t="s">
        <v>277</v>
      </c>
      <c r="F270" s="84" t="s">
        <v>76</v>
      </c>
      <c r="G270" s="85">
        <v>11651.5</v>
      </c>
    </row>
    <row r="271" spans="1:7" ht="12.75">
      <c r="A271" s="152" t="s">
        <v>189</v>
      </c>
      <c r="B271" s="84">
        <v>973</v>
      </c>
      <c r="C271" s="153" t="s">
        <v>47</v>
      </c>
      <c r="D271" s="153" t="s">
        <v>47</v>
      </c>
      <c r="E271" s="153" t="s">
        <v>396</v>
      </c>
      <c r="F271" s="153" t="s">
        <v>32</v>
      </c>
      <c r="G271" s="151">
        <v>3274</v>
      </c>
    </row>
    <row r="272" spans="1:7" ht="22.5">
      <c r="A272" s="83" t="s">
        <v>159</v>
      </c>
      <c r="B272" s="84">
        <v>973</v>
      </c>
      <c r="C272" s="84" t="s">
        <v>47</v>
      </c>
      <c r="D272" s="84" t="s">
        <v>47</v>
      </c>
      <c r="E272" s="91" t="s">
        <v>278</v>
      </c>
      <c r="F272" s="84" t="s">
        <v>32</v>
      </c>
      <c r="G272" s="85">
        <v>3274</v>
      </c>
    </row>
    <row r="273" spans="1:7" ht="45">
      <c r="A273" s="83" t="s">
        <v>156</v>
      </c>
      <c r="B273" s="84">
        <v>973</v>
      </c>
      <c r="C273" s="84" t="s">
        <v>47</v>
      </c>
      <c r="D273" s="84" t="s">
        <v>47</v>
      </c>
      <c r="E273" s="91" t="s">
        <v>278</v>
      </c>
      <c r="F273" s="84">
        <v>600</v>
      </c>
      <c r="G273" s="85">
        <v>3274</v>
      </c>
    </row>
    <row r="274" spans="1:7" ht="12.75">
      <c r="A274" s="83" t="s">
        <v>104</v>
      </c>
      <c r="B274" s="84">
        <v>973</v>
      </c>
      <c r="C274" s="84" t="s">
        <v>47</v>
      </c>
      <c r="D274" s="84" t="s">
        <v>47</v>
      </c>
      <c r="E274" s="91" t="s">
        <v>278</v>
      </c>
      <c r="F274" s="84">
        <v>610</v>
      </c>
      <c r="G274" s="85">
        <v>3274</v>
      </c>
    </row>
    <row r="275" spans="1:7" ht="45">
      <c r="A275" s="83" t="s">
        <v>95</v>
      </c>
      <c r="B275" s="84">
        <v>973</v>
      </c>
      <c r="C275" s="84" t="s">
        <v>47</v>
      </c>
      <c r="D275" s="84" t="s">
        <v>47</v>
      </c>
      <c r="E275" s="91" t="s">
        <v>278</v>
      </c>
      <c r="F275" s="84">
        <v>611</v>
      </c>
      <c r="G275" s="85">
        <v>3274</v>
      </c>
    </row>
    <row r="276" spans="1:7" ht="42">
      <c r="A276" s="87" t="s">
        <v>276</v>
      </c>
      <c r="B276" s="84">
        <v>973</v>
      </c>
      <c r="C276" s="88" t="s">
        <v>47</v>
      </c>
      <c r="D276" s="134" t="s">
        <v>255</v>
      </c>
      <c r="E276" s="134" t="s">
        <v>702</v>
      </c>
      <c r="F276" s="88"/>
      <c r="G276" s="89">
        <f>G277+G281+G283++G285</f>
        <v>1226.4</v>
      </c>
    </row>
    <row r="277" spans="1:7" ht="45">
      <c r="A277" s="90" t="s">
        <v>276</v>
      </c>
      <c r="B277" s="84">
        <v>973</v>
      </c>
      <c r="C277" s="84" t="s">
        <v>47</v>
      </c>
      <c r="D277" s="84" t="s">
        <v>155</v>
      </c>
      <c r="E277" s="133" t="s">
        <v>702</v>
      </c>
      <c r="F277" s="84"/>
      <c r="G277" s="85">
        <f>G278</f>
        <v>348.40000000000003</v>
      </c>
    </row>
    <row r="278" spans="1:7" ht="45">
      <c r="A278" s="83" t="s">
        <v>156</v>
      </c>
      <c r="B278" s="84">
        <v>973</v>
      </c>
      <c r="C278" s="84" t="s">
        <v>47</v>
      </c>
      <c r="D278" s="84" t="s">
        <v>155</v>
      </c>
      <c r="E278" s="133" t="s">
        <v>702</v>
      </c>
      <c r="F278" s="84" t="s">
        <v>103</v>
      </c>
      <c r="G278" s="85">
        <f>G279+G280</f>
        <v>348.40000000000003</v>
      </c>
    </row>
    <row r="279" spans="1:7" ht="45">
      <c r="A279" s="83" t="s">
        <v>95</v>
      </c>
      <c r="B279" s="84">
        <v>973</v>
      </c>
      <c r="C279" s="84" t="s">
        <v>47</v>
      </c>
      <c r="D279" s="84" t="s">
        <v>155</v>
      </c>
      <c r="E279" s="133" t="s">
        <v>702</v>
      </c>
      <c r="F279" s="84">
        <v>611</v>
      </c>
      <c r="G279" s="85">
        <v>275.1</v>
      </c>
    </row>
    <row r="280" spans="1:7" ht="45">
      <c r="A280" s="83" t="s">
        <v>96</v>
      </c>
      <c r="B280" s="84">
        <v>973</v>
      </c>
      <c r="C280" s="84" t="s">
        <v>47</v>
      </c>
      <c r="D280" s="84" t="s">
        <v>155</v>
      </c>
      <c r="E280" s="133" t="s">
        <v>702</v>
      </c>
      <c r="F280" s="84" t="s">
        <v>19</v>
      </c>
      <c r="G280" s="85">
        <v>73.3</v>
      </c>
    </row>
    <row r="281" spans="1:7" ht="45">
      <c r="A281" s="83" t="s">
        <v>156</v>
      </c>
      <c r="B281" s="84">
        <v>973</v>
      </c>
      <c r="C281" s="84" t="s">
        <v>47</v>
      </c>
      <c r="D281" s="84" t="s">
        <v>46</v>
      </c>
      <c r="E281" s="133" t="s">
        <v>702</v>
      </c>
      <c r="F281" s="84">
        <v>600</v>
      </c>
      <c r="G281" s="85">
        <f>G282</f>
        <v>810.2</v>
      </c>
    </row>
    <row r="282" spans="1:7" ht="45">
      <c r="A282" s="83" t="s">
        <v>95</v>
      </c>
      <c r="B282" s="84">
        <v>973</v>
      </c>
      <c r="C282" s="84" t="s">
        <v>47</v>
      </c>
      <c r="D282" s="84" t="s">
        <v>46</v>
      </c>
      <c r="E282" s="133" t="s">
        <v>702</v>
      </c>
      <c r="F282" s="84" t="s">
        <v>76</v>
      </c>
      <c r="G282" s="86">
        <v>810.2</v>
      </c>
    </row>
    <row r="283" spans="1:7" ht="45">
      <c r="A283" s="83" t="s">
        <v>156</v>
      </c>
      <c r="B283" s="84">
        <v>973</v>
      </c>
      <c r="C283" s="84" t="s">
        <v>47</v>
      </c>
      <c r="D283" s="133" t="s">
        <v>35</v>
      </c>
      <c r="E283" s="133" t="s">
        <v>702</v>
      </c>
      <c r="F283" s="84">
        <v>600</v>
      </c>
      <c r="G283" s="86">
        <f>G284</f>
        <v>44.7</v>
      </c>
    </row>
    <row r="284" spans="1:7" ht="45">
      <c r="A284" s="83" t="s">
        <v>95</v>
      </c>
      <c r="B284" s="84">
        <v>973</v>
      </c>
      <c r="C284" s="84" t="s">
        <v>47</v>
      </c>
      <c r="D284" s="133" t="s">
        <v>35</v>
      </c>
      <c r="E284" s="133" t="s">
        <v>702</v>
      </c>
      <c r="F284" s="84" t="s">
        <v>76</v>
      </c>
      <c r="G284" s="85">
        <v>44.7</v>
      </c>
    </row>
    <row r="285" spans="1:7" ht="22.5">
      <c r="A285" s="83" t="s">
        <v>241</v>
      </c>
      <c r="B285" s="84">
        <v>973</v>
      </c>
      <c r="C285" s="84" t="s">
        <v>47</v>
      </c>
      <c r="D285" s="84" t="s">
        <v>75</v>
      </c>
      <c r="E285" s="133" t="s">
        <v>702</v>
      </c>
      <c r="F285" s="84">
        <v>110</v>
      </c>
      <c r="G285" s="85">
        <v>23.1</v>
      </c>
    </row>
    <row r="286" spans="1:7" ht="22.5">
      <c r="A286" s="90" t="s">
        <v>275</v>
      </c>
      <c r="B286" s="84">
        <v>973</v>
      </c>
      <c r="C286" s="84" t="s">
        <v>47</v>
      </c>
      <c r="D286" s="84" t="s">
        <v>75</v>
      </c>
      <c r="E286" s="133" t="s">
        <v>702</v>
      </c>
      <c r="F286" s="84">
        <v>112</v>
      </c>
      <c r="G286" s="85">
        <v>23.1</v>
      </c>
    </row>
    <row r="287" spans="1:7" ht="42">
      <c r="A287" s="87" t="s">
        <v>405</v>
      </c>
      <c r="B287" s="84">
        <v>973</v>
      </c>
      <c r="C287" s="88" t="s">
        <v>47</v>
      </c>
      <c r="D287" s="88" t="s">
        <v>46</v>
      </c>
      <c r="E287" s="88" t="s">
        <v>406</v>
      </c>
      <c r="F287" s="88"/>
      <c r="G287" s="89">
        <v>820.4</v>
      </c>
    </row>
    <row r="288" spans="1:7" ht="22.5">
      <c r="A288" s="83" t="s">
        <v>106</v>
      </c>
      <c r="B288" s="84">
        <v>973</v>
      </c>
      <c r="C288" s="91" t="s">
        <v>47</v>
      </c>
      <c r="D288" s="91" t="s">
        <v>46</v>
      </c>
      <c r="E288" s="91" t="s">
        <v>406</v>
      </c>
      <c r="F288" s="84">
        <v>200</v>
      </c>
      <c r="G288" s="85">
        <v>820.4</v>
      </c>
    </row>
    <row r="289" spans="1:7" ht="12.75">
      <c r="A289" s="80" t="s">
        <v>86</v>
      </c>
      <c r="B289" s="84">
        <v>973</v>
      </c>
      <c r="C289" s="82" t="s">
        <v>47</v>
      </c>
      <c r="D289" s="82" t="s">
        <v>75</v>
      </c>
      <c r="E289" s="82" t="s">
        <v>31</v>
      </c>
      <c r="F289" s="82" t="s">
        <v>32</v>
      </c>
      <c r="G289" s="81">
        <f>G290++G292</f>
        <v>8419.5</v>
      </c>
    </row>
    <row r="290" spans="1:7" ht="22.5">
      <c r="A290" s="90" t="s">
        <v>400</v>
      </c>
      <c r="B290" s="84">
        <v>973</v>
      </c>
      <c r="C290" s="133" t="s">
        <v>47</v>
      </c>
      <c r="D290" s="133" t="s">
        <v>75</v>
      </c>
      <c r="E290" s="91" t="s">
        <v>401</v>
      </c>
      <c r="F290" s="91"/>
      <c r="G290" s="85">
        <f>G291</f>
        <v>1189.6</v>
      </c>
    </row>
    <row r="291" spans="1:7" ht="56.25">
      <c r="A291" s="83" t="s">
        <v>77</v>
      </c>
      <c r="B291" s="84">
        <v>973</v>
      </c>
      <c r="C291" s="84" t="s">
        <v>47</v>
      </c>
      <c r="D291" s="84" t="s">
        <v>75</v>
      </c>
      <c r="E291" s="91" t="s">
        <v>402</v>
      </c>
      <c r="F291" s="84" t="s">
        <v>110</v>
      </c>
      <c r="G291" s="86">
        <v>1189.6</v>
      </c>
    </row>
    <row r="292" spans="1:7" ht="56.25">
      <c r="A292" s="90" t="s">
        <v>102</v>
      </c>
      <c r="B292" s="84">
        <v>973</v>
      </c>
      <c r="C292" s="91" t="s">
        <v>47</v>
      </c>
      <c r="D292" s="91" t="s">
        <v>75</v>
      </c>
      <c r="E292" s="91" t="s">
        <v>407</v>
      </c>
      <c r="F292" s="91" t="s">
        <v>32</v>
      </c>
      <c r="G292" s="85">
        <f>G293+G294</f>
        <v>7229.9</v>
      </c>
    </row>
    <row r="293" spans="1:7" ht="56.25">
      <c r="A293" s="83" t="s">
        <v>77</v>
      </c>
      <c r="B293" s="84">
        <v>973</v>
      </c>
      <c r="C293" s="84" t="s">
        <v>47</v>
      </c>
      <c r="D293" s="84" t="s">
        <v>75</v>
      </c>
      <c r="E293" s="91" t="s">
        <v>408</v>
      </c>
      <c r="F293" s="84">
        <v>100</v>
      </c>
      <c r="G293" s="86">
        <v>5984.4</v>
      </c>
    </row>
    <row r="294" spans="1:7" ht="22.5">
      <c r="A294" s="90" t="s">
        <v>335</v>
      </c>
      <c r="B294" s="84">
        <v>973</v>
      </c>
      <c r="C294" s="84" t="s">
        <v>47</v>
      </c>
      <c r="D294" s="84" t="s">
        <v>75</v>
      </c>
      <c r="E294" s="91" t="s">
        <v>409</v>
      </c>
      <c r="F294" s="84"/>
      <c r="G294" s="86">
        <f>G295+G296</f>
        <v>1245.5</v>
      </c>
    </row>
    <row r="295" spans="1:7" ht="22.5">
      <c r="A295" s="83" t="s">
        <v>106</v>
      </c>
      <c r="B295" s="84">
        <v>973</v>
      </c>
      <c r="C295" s="84" t="s">
        <v>47</v>
      </c>
      <c r="D295" s="84" t="s">
        <v>75</v>
      </c>
      <c r="E295" s="91" t="s">
        <v>409</v>
      </c>
      <c r="F295" s="84">
        <v>200</v>
      </c>
      <c r="G295" s="86">
        <v>1086</v>
      </c>
    </row>
    <row r="296" spans="1:7" ht="12.75">
      <c r="A296" s="83" t="s">
        <v>113</v>
      </c>
      <c r="B296" s="84">
        <v>973</v>
      </c>
      <c r="C296" s="84" t="s">
        <v>47</v>
      </c>
      <c r="D296" s="84" t="s">
        <v>75</v>
      </c>
      <c r="E296" s="91" t="s">
        <v>409</v>
      </c>
      <c r="F296" s="84">
        <v>800</v>
      </c>
      <c r="G296" s="85">
        <v>159.5</v>
      </c>
    </row>
    <row r="297" spans="1:7" ht="12.75">
      <c r="A297" s="80" t="s">
        <v>160</v>
      </c>
      <c r="B297" s="88">
        <v>973</v>
      </c>
      <c r="C297" s="82" t="s">
        <v>57</v>
      </c>
      <c r="D297" s="82" t="s">
        <v>30</v>
      </c>
      <c r="E297" s="82" t="s">
        <v>31</v>
      </c>
      <c r="F297" s="82" t="s">
        <v>32</v>
      </c>
      <c r="G297" s="81">
        <f>G298+G316+G323+G314</f>
        <v>2524.6</v>
      </c>
    </row>
    <row r="298" spans="1:7" ht="12.75">
      <c r="A298" s="80" t="s">
        <v>52</v>
      </c>
      <c r="B298" s="88">
        <v>973</v>
      </c>
      <c r="C298" s="82" t="s">
        <v>57</v>
      </c>
      <c r="D298" s="82" t="s">
        <v>56</v>
      </c>
      <c r="E298" s="82" t="s">
        <v>31</v>
      </c>
      <c r="F298" s="82" t="s">
        <v>32</v>
      </c>
      <c r="G298" s="81">
        <f>G299+G301+G303</f>
        <v>2524.6</v>
      </c>
    </row>
    <row r="299" spans="1:7" ht="56.25">
      <c r="A299" s="83" t="s">
        <v>166</v>
      </c>
      <c r="B299" s="84">
        <v>973</v>
      </c>
      <c r="C299" s="84" t="s">
        <v>57</v>
      </c>
      <c r="D299" s="84" t="s">
        <v>56</v>
      </c>
      <c r="E299" s="84" t="s">
        <v>262</v>
      </c>
      <c r="F299" s="84" t="s">
        <v>32</v>
      </c>
      <c r="G299" s="86">
        <v>2524.6</v>
      </c>
    </row>
    <row r="300" spans="1:7" ht="12.75">
      <c r="A300" s="83" t="s">
        <v>108</v>
      </c>
      <c r="B300" s="84">
        <v>973</v>
      </c>
      <c r="C300" s="84" t="s">
        <v>57</v>
      </c>
      <c r="D300" s="84" t="s">
        <v>56</v>
      </c>
      <c r="E300" s="84" t="s">
        <v>262</v>
      </c>
      <c r="F300" s="84">
        <v>300</v>
      </c>
      <c r="G300" s="86">
        <v>2524.6</v>
      </c>
    </row>
  </sheetData>
  <sheetProtection/>
  <mergeCells count="14">
    <mergeCell ref="G9:G10"/>
    <mergeCell ref="A9:A10"/>
    <mergeCell ref="B9:B10"/>
    <mergeCell ref="C9:C10"/>
    <mergeCell ref="D9:D10"/>
    <mergeCell ref="E9:E10"/>
    <mergeCell ref="F9:F10"/>
    <mergeCell ref="C1:G1"/>
    <mergeCell ref="A4:G4"/>
    <mergeCell ref="A6:G6"/>
    <mergeCell ref="A7:G7"/>
    <mergeCell ref="A2:G2"/>
    <mergeCell ref="F5:G5"/>
    <mergeCell ref="A3:G3"/>
  </mergeCells>
  <printOptions/>
  <pageMargins left="0.7086614173228347" right="0" top="0.1968503937007874" bottom="0.15748031496062992" header="0" footer="0"/>
  <pageSetup fitToHeight="0" fitToWidth="1" horizontalDpi="600" verticalDpi="600" orientation="portrait" paperSize="9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71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46" customWidth="1"/>
    <col min="2" max="2" width="12.00390625" style="47" customWidth="1"/>
    <col min="3" max="3" width="14.421875" style="47" customWidth="1"/>
    <col min="4" max="16384" width="9.140625" style="45" customWidth="1"/>
  </cols>
  <sheetData>
    <row r="2" spans="1:3" ht="12.75" customHeight="1">
      <c r="A2" s="316" t="s">
        <v>22</v>
      </c>
      <c r="B2" s="316"/>
      <c r="C2" s="316"/>
    </row>
    <row r="3" spans="1:3" ht="12.75" customHeight="1">
      <c r="A3" s="316" t="s">
        <v>253</v>
      </c>
      <c r="B3" s="316"/>
      <c r="C3" s="316"/>
    </row>
    <row r="4" spans="1:3" ht="12.75" customHeight="1">
      <c r="A4" s="316" t="s">
        <v>119</v>
      </c>
      <c r="B4" s="316"/>
      <c r="C4" s="316"/>
    </row>
    <row r="5" spans="1:3" ht="12.75" customHeight="1">
      <c r="A5" s="316" t="s">
        <v>98</v>
      </c>
      <c r="B5" s="316"/>
      <c r="C5" s="316"/>
    </row>
    <row r="7" spans="1:3" ht="15">
      <c r="A7" s="317" t="s">
        <v>99</v>
      </c>
      <c r="B7" s="317"/>
      <c r="C7" s="317"/>
    </row>
    <row r="8" spans="1:3" ht="15">
      <c r="A8" s="317" t="s">
        <v>120</v>
      </c>
      <c r="B8" s="317"/>
      <c r="C8" s="317"/>
    </row>
    <row r="9" ht="15">
      <c r="C9" s="48" t="s">
        <v>23</v>
      </c>
    </row>
    <row r="10" spans="1:3" ht="33.75" customHeight="1">
      <c r="A10" s="72" t="s">
        <v>54</v>
      </c>
      <c r="B10" s="73" t="s">
        <v>27</v>
      </c>
      <c r="C10" s="73" t="s">
        <v>69</v>
      </c>
    </row>
    <row r="11" spans="1:3" ht="17.25" customHeight="1">
      <c r="A11" s="49" t="s">
        <v>29</v>
      </c>
      <c r="C11" s="50">
        <f>C12+C13+C14+C15+C16+C17+C18</f>
        <v>216036.8</v>
      </c>
    </row>
    <row r="12" spans="1:3" ht="15">
      <c r="A12" s="74" t="s">
        <v>192</v>
      </c>
      <c r="B12" s="75" t="s">
        <v>88</v>
      </c>
      <c r="C12" s="76">
        <v>215</v>
      </c>
    </row>
    <row r="13" spans="1:3" ht="30">
      <c r="A13" s="74" t="s">
        <v>193</v>
      </c>
      <c r="B13" s="75" t="s">
        <v>89</v>
      </c>
      <c r="C13" s="76">
        <v>741.7</v>
      </c>
    </row>
    <row r="14" spans="1:5" s="51" customFormat="1" ht="30">
      <c r="A14" s="74" t="s">
        <v>194</v>
      </c>
      <c r="B14" s="75" t="s">
        <v>90</v>
      </c>
      <c r="C14" s="77">
        <v>300</v>
      </c>
      <c r="E14" s="47"/>
    </row>
    <row r="15" spans="1:3" s="47" customFormat="1" ht="15">
      <c r="A15" s="74" t="s">
        <v>195</v>
      </c>
      <c r="B15" s="75" t="s">
        <v>91</v>
      </c>
      <c r="C15" s="77">
        <v>198506.3</v>
      </c>
    </row>
    <row r="16" spans="1:3" s="47" customFormat="1" ht="35.25" customHeight="1">
      <c r="A16" s="74" t="s">
        <v>196</v>
      </c>
      <c r="B16" s="75" t="s">
        <v>92</v>
      </c>
      <c r="C16" s="77">
        <v>15498.8</v>
      </c>
    </row>
    <row r="17" spans="1:5" s="51" customFormat="1" ht="38.25" customHeight="1">
      <c r="A17" s="74" t="s">
        <v>197</v>
      </c>
      <c r="B17" s="75" t="s">
        <v>93</v>
      </c>
      <c r="C17" s="77">
        <v>575</v>
      </c>
      <c r="E17" s="47"/>
    </row>
    <row r="18" spans="1:5" s="51" customFormat="1" ht="45">
      <c r="A18" s="74" t="s">
        <v>198</v>
      </c>
      <c r="B18" s="75" t="s">
        <v>94</v>
      </c>
      <c r="C18" s="77">
        <v>200</v>
      </c>
      <c r="E18" s="47"/>
    </row>
    <row r="19" spans="1:3" s="47" customFormat="1" ht="12.75" customHeight="1">
      <c r="A19" s="53"/>
      <c r="B19" s="54"/>
      <c r="C19" s="52"/>
    </row>
    <row r="20" spans="1:3" s="47" customFormat="1" ht="25.5" customHeight="1">
      <c r="A20" s="53"/>
      <c r="B20" s="54"/>
      <c r="C20" s="52"/>
    </row>
    <row r="21" spans="1:3" s="47" customFormat="1" ht="12.75" customHeight="1">
      <c r="A21" s="53"/>
      <c r="B21" s="54"/>
      <c r="C21" s="52"/>
    </row>
    <row r="22" spans="1:3" s="47" customFormat="1" ht="12.75" customHeight="1">
      <c r="A22" s="53"/>
      <c r="B22" s="54"/>
      <c r="C22" s="52"/>
    </row>
    <row r="23" spans="1:3" s="47" customFormat="1" ht="38.25" customHeight="1">
      <c r="A23" s="53"/>
      <c r="B23" s="54"/>
      <c r="C23" s="52"/>
    </row>
    <row r="24" spans="1:3" s="47" customFormat="1" ht="12.75" customHeight="1">
      <c r="A24" s="53"/>
      <c r="B24" s="54"/>
      <c r="C24" s="52"/>
    </row>
    <row r="25" spans="1:3" s="47" customFormat="1" ht="38.25" customHeight="1">
      <c r="A25" s="53"/>
      <c r="B25" s="54"/>
      <c r="C25" s="52"/>
    </row>
    <row r="26" spans="1:3" s="47" customFormat="1" ht="12.75" customHeight="1">
      <c r="A26" s="53"/>
      <c r="B26" s="54"/>
      <c r="C26" s="52"/>
    </row>
    <row r="27" spans="1:3" s="47" customFormat="1" ht="12.75" customHeight="1">
      <c r="A27" s="53"/>
      <c r="B27" s="54"/>
      <c r="C27" s="52"/>
    </row>
    <row r="28" spans="1:3" s="47" customFormat="1" ht="25.5" customHeight="1">
      <c r="A28" s="53"/>
      <c r="B28" s="54"/>
      <c r="C28" s="52"/>
    </row>
    <row r="29" spans="1:3" s="47" customFormat="1" ht="25.5" customHeight="1">
      <c r="A29" s="53"/>
      <c r="B29" s="54"/>
      <c r="C29" s="52"/>
    </row>
    <row r="30" spans="1:3" s="47" customFormat="1" ht="12.75" customHeight="1">
      <c r="A30" s="53"/>
      <c r="B30" s="54"/>
      <c r="C30" s="52"/>
    </row>
    <row r="31" spans="1:3" s="47" customFormat="1" ht="12.75" customHeight="1">
      <c r="A31" s="53"/>
      <c r="B31" s="54"/>
      <c r="C31" s="52"/>
    </row>
    <row r="32" spans="1:3" s="47" customFormat="1" ht="25.5" customHeight="1">
      <c r="A32" s="53"/>
      <c r="B32" s="54"/>
      <c r="C32" s="52"/>
    </row>
    <row r="33" spans="1:3" s="47" customFormat="1" ht="25.5" customHeight="1">
      <c r="A33" s="53"/>
      <c r="B33" s="54"/>
      <c r="C33" s="52"/>
    </row>
    <row r="34" spans="1:3" s="47" customFormat="1" ht="12.75" customHeight="1">
      <c r="A34" s="53"/>
      <c r="B34" s="54"/>
      <c r="C34" s="52"/>
    </row>
    <row r="35" spans="1:3" s="47" customFormat="1" ht="12.75" customHeight="1">
      <c r="A35" s="53"/>
      <c r="B35" s="54"/>
      <c r="C35" s="52"/>
    </row>
    <row r="36" spans="1:3" s="47" customFormat="1" ht="12.75" customHeight="1">
      <c r="A36" s="53"/>
      <c r="B36" s="54"/>
      <c r="C36" s="52"/>
    </row>
    <row r="37" spans="1:3" s="47" customFormat="1" ht="51" customHeight="1">
      <c r="A37" s="53"/>
      <c r="B37" s="54"/>
      <c r="C37" s="52"/>
    </row>
    <row r="38" spans="1:3" s="47" customFormat="1" ht="38.25" customHeight="1">
      <c r="A38" s="53"/>
      <c r="B38" s="54"/>
      <c r="C38" s="52"/>
    </row>
    <row r="39" spans="1:3" s="47" customFormat="1" ht="12.75" customHeight="1">
      <c r="A39" s="53"/>
      <c r="B39" s="54"/>
      <c r="C39" s="52"/>
    </row>
    <row r="40" spans="1:3" s="47" customFormat="1" ht="12.75" customHeight="1">
      <c r="A40" s="53"/>
      <c r="B40" s="54"/>
      <c r="C40" s="52"/>
    </row>
    <row r="41" spans="1:3" s="47" customFormat="1" ht="12.75" customHeight="1">
      <c r="A41" s="53"/>
      <c r="B41" s="54"/>
      <c r="C41" s="52"/>
    </row>
    <row r="42" spans="1:3" s="47" customFormat="1" ht="25.5" customHeight="1">
      <c r="A42" s="53"/>
      <c r="B42" s="54"/>
      <c r="C42" s="52"/>
    </row>
    <row r="43" spans="1:3" s="47" customFormat="1" ht="25.5" customHeight="1">
      <c r="A43" s="53"/>
      <c r="B43" s="54"/>
      <c r="C43" s="52"/>
    </row>
    <row r="44" spans="1:3" s="47" customFormat="1" ht="12.75" customHeight="1">
      <c r="A44" s="53"/>
      <c r="B44" s="54"/>
      <c r="C44" s="52"/>
    </row>
    <row r="45" spans="1:3" s="47" customFormat="1" ht="12.75" customHeight="1">
      <c r="A45" s="53"/>
      <c r="B45" s="54"/>
      <c r="C45" s="52"/>
    </row>
    <row r="46" spans="1:3" s="47" customFormat="1" ht="25.5" customHeight="1">
      <c r="A46" s="53"/>
      <c r="B46" s="54"/>
      <c r="C46" s="52"/>
    </row>
    <row r="47" spans="1:3" s="47" customFormat="1" ht="12.75" customHeight="1">
      <c r="A47" s="53"/>
      <c r="B47" s="54"/>
      <c r="C47" s="52"/>
    </row>
    <row r="48" spans="1:3" s="47" customFormat="1" ht="38.25" customHeight="1">
      <c r="A48" s="53"/>
      <c r="B48" s="54"/>
      <c r="C48" s="52"/>
    </row>
    <row r="49" spans="1:3" s="47" customFormat="1" ht="63.75" customHeight="1">
      <c r="A49" s="53"/>
      <c r="B49" s="54"/>
      <c r="C49" s="52"/>
    </row>
    <row r="50" spans="1:3" s="47" customFormat="1" ht="12.75" customHeight="1">
      <c r="A50" s="53"/>
      <c r="B50" s="54"/>
      <c r="C50" s="52"/>
    </row>
    <row r="51" spans="1:3" s="47" customFormat="1" ht="25.5" customHeight="1">
      <c r="A51" s="53"/>
      <c r="B51" s="54"/>
      <c r="C51" s="52"/>
    </row>
    <row r="52" spans="1:3" s="47" customFormat="1" ht="25.5" customHeight="1">
      <c r="A52" s="53"/>
      <c r="B52" s="54"/>
      <c r="C52" s="52"/>
    </row>
    <row r="53" spans="1:3" s="47" customFormat="1" ht="25.5" customHeight="1">
      <c r="A53" s="53"/>
      <c r="B53" s="54"/>
      <c r="C53" s="52"/>
    </row>
    <row r="54" spans="1:3" s="47" customFormat="1" ht="25.5" customHeight="1">
      <c r="A54" s="53"/>
      <c r="B54" s="54"/>
      <c r="C54" s="52"/>
    </row>
    <row r="55" spans="1:3" s="47" customFormat="1" ht="25.5" customHeight="1">
      <c r="A55" s="53"/>
      <c r="B55" s="54"/>
      <c r="C55" s="52"/>
    </row>
    <row r="56" spans="1:3" s="47" customFormat="1" ht="25.5" customHeight="1">
      <c r="A56" s="53"/>
      <c r="B56" s="54"/>
      <c r="C56" s="52"/>
    </row>
    <row r="57" spans="1:3" ht="25.5" customHeight="1">
      <c r="A57" s="53"/>
      <c r="B57" s="54"/>
      <c r="C57" s="52"/>
    </row>
    <row r="58" spans="1:3" ht="25.5" customHeight="1">
      <c r="A58" s="53"/>
      <c r="B58" s="54"/>
      <c r="C58" s="52"/>
    </row>
    <row r="59" spans="1:3" ht="25.5" customHeight="1">
      <c r="A59" s="53"/>
      <c r="B59" s="54"/>
      <c r="C59" s="52"/>
    </row>
    <row r="60" spans="1:3" ht="12.75" customHeight="1">
      <c r="A60" s="53"/>
      <c r="B60" s="54"/>
      <c r="C60" s="52"/>
    </row>
    <row r="61" spans="1:3" ht="12.75" customHeight="1">
      <c r="A61" s="53"/>
      <c r="B61" s="54"/>
      <c r="C61" s="52"/>
    </row>
    <row r="62" spans="1:3" ht="51" customHeight="1">
      <c r="A62" s="53"/>
      <c r="B62" s="54"/>
      <c r="C62" s="52"/>
    </row>
    <row r="63" spans="1:3" ht="12.75" customHeight="1">
      <c r="A63" s="53"/>
      <c r="B63" s="54"/>
      <c r="C63" s="52"/>
    </row>
    <row r="64" spans="1:3" ht="51" customHeight="1">
      <c r="A64" s="53"/>
      <c r="B64" s="54"/>
      <c r="C64" s="52"/>
    </row>
    <row r="65" spans="1:3" ht="12.75" customHeight="1">
      <c r="A65" s="53"/>
      <c r="B65" s="54"/>
      <c r="C65" s="52"/>
    </row>
    <row r="66" spans="1:3" ht="25.5" customHeight="1">
      <c r="A66" s="53"/>
      <c r="B66" s="54"/>
      <c r="C66" s="52"/>
    </row>
    <row r="67" spans="1:3" ht="25.5" customHeight="1">
      <c r="A67" s="53"/>
      <c r="B67" s="54"/>
      <c r="C67" s="52"/>
    </row>
    <row r="68" spans="1:3" ht="51" customHeight="1">
      <c r="A68" s="53"/>
      <c r="B68" s="54"/>
      <c r="C68" s="52"/>
    </row>
    <row r="69" spans="1:3" ht="12.75" customHeight="1">
      <c r="A69" s="53"/>
      <c r="B69" s="54"/>
      <c r="C69" s="52"/>
    </row>
    <row r="70" spans="1:3" ht="12.75" customHeight="1">
      <c r="A70" s="53"/>
      <c r="B70" s="54"/>
      <c r="C70" s="52"/>
    </row>
    <row r="71" spans="1:3" ht="25.5" customHeight="1">
      <c r="A71" s="53"/>
      <c r="B71" s="54"/>
      <c r="C71" s="52"/>
    </row>
    <row r="72" spans="1:3" ht="25.5" customHeight="1">
      <c r="A72" s="53"/>
      <c r="B72" s="54"/>
      <c r="C72" s="52"/>
    </row>
    <row r="73" spans="1:3" ht="12.75" customHeight="1">
      <c r="A73" s="53"/>
      <c r="B73" s="54"/>
      <c r="C73" s="52"/>
    </row>
    <row r="74" spans="1:3" ht="12.75" customHeight="1">
      <c r="A74" s="53"/>
      <c r="B74" s="54"/>
      <c r="C74" s="52"/>
    </row>
    <row r="75" spans="1:3" ht="25.5" customHeight="1">
      <c r="A75" s="53"/>
      <c r="B75" s="54"/>
      <c r="C75" s="52"/>
    </row>
    <row r="76" spans="1:3" ht="63.75" customHeight="1">
      <c r="A76" s="53"/>
      <c r="B76" s="54"/>
      <c r="C76" s="52"/>
    </row>
    <row r="77" spans="1:3" ht="12.75" customHeight="1">
      <c r="A77" s="53"/>
      <c r="B77" s="54"/>
      <c r="C77" s="52"/>
    </row>
    <row r="78" spans="1:3" ht="12.75" customHeight="1">
      <c r="A78" s="53"/>
      <c r="B78" s="54"/>
      <c r="C78" s="52"/>
    </row>
    <row r="79" spans="1:3" ht="51" customHeight="1">
      <c r="A79" s="53"/>
      <c r="B79" s="54"/>
      <c r="C79" s="52"/>
    </row>
    <row r="80" spans="1:3" ht="12.75" customHeight="1">
      <c r="A80" s="53"/>
      <c r="B80" s="54"/>
      <c r="C80" s="52"/>
    </row>
    <row r="81" spans="1:3" ht="25.5" customHeight="1">
      <c r="A81" s="53"/>
      <c r="B81" s="54"/>
      <c r="C81" s="52"/>
    </row>
    <row r="82" spans="1:3" ht="12.75" customHeight="1">
      <c r="A82" s="53"/>
      <c r="B82" s="54"/>
      <c r="C82" s="52"/>
    </row>
    <row r="83" spans="1:3" ht="25.5" customHeight="1">
      <c r="A83" s="53"/>
      <c r="B83" s="54"/>
      <c r="C83" s="52"/>
    </row>
    <row r="84" spans="1:3" ht="12.75" customHeight="1">
      <c r="A84" s="53"/>
      <c r="B84" s="54"/>
      <c r="C84" s="52"/>
    </row>
    <row r="85" spans="1:3" ht="12.75" customHeight="1">
      <c r="A85" s="53"/>
      <c r="B85" s="54"/>
      <c r="C85" s="52"/>
    </row>
    <row r="86" spans="1:3" ht="12.75" customHeight="1">
      <c r="A86" s="53"/>
      <c r="B86" s="54"/>
      <c r="C86" s="52"/>
    </row>
    <row r="87" spans="1:3" ht="51" customHeight="1">
      <c r="A87" s="53"/>
      <c r="B87" s="54"/>
      <c r="C87" s="52"/>
    </row>
    <row r="88" spans="1:3" ht="12.75" customHeight="1">
      <c r="A88" s="53"/>
      <c r="B88" s="54"/>
      <c r="C88" s="52"/>
    </row>
    <row r="89" spans="1:3" ht="25.5" customHeight="1">
      <c r="A89" s="53"/>
      <c r="B89" s="54"/>
      <c r="C89" s="52"/>
    </row>
    <row r="90" spans="1:3" ht="12.75" customHeight="1">
      <c r="A90" s="53"/>
      <c r="B90" s="54"/>
      <c r="C90" s="52"/>
    </row>
    <row r="91" spans="1:3" ht="12.75" customHeight="1">
      <c r="A91" s="53"/>
      <c r="B91" s="54"/>
      <c r="C91" s="52"/>
    </row>
    <row r="92" spans="1:3" ht="12.75" customHeight="1">
      <c r="A92" s="53"/>
      <c r="B92" s="54"/>
      <c r="C92" s="52"/>
    </row>
    <row r="93" spans="1:3" ht="51" customHeight="1">
      <c r="A93" s="53"/>
      <c r="B93" s="54"/>
      <c r="C93" s="52"/>
    </row>
    <row r="94" spans="1:3" ht="12.75" customHeight="1">
      <c r="A94" s="53"/>
      <c r="B94" s="54"/>
      <c r="C94" s="52"/>
    </row>
    <row r="95" spans="1:3" ht="25.5" customHeight="1">
      <c r="A95" s="53"/>
      <c r="B95" s="54"/>
      <c r="C95" s="52"/>
    </row>
    <row r="96" spans="1:3" ht="12.75" customHeight="1">
      <c r="A96" s="53"/>
      <c r="B96" s="54"/>
      <c r="C96" s="52"/>
    </row>
    <row r="97" spans="1:3" ht="12.75" customHeight="1">
      <c r="A97" s="53"/>
      <c r="B97" s="54"/>
      <c r="C97" s="52"/>
    </row>
    <row r="98" spans="1:3" ht="25.5" customHeight="1">
      <c r="A98" s="53"/>
      <c r="B98" s="54"/>
      <c r="C98" s="52"/>
    </row>
    <row r="99" spans="1:3" ht="51" customHeight="1">
      <c r="A99" s="53"/>
      <c r="B99" s="54"/>
      <c r="C99" s="52"/>
    </row>
    <row r="100" spans="1:3" ht="12.75" customHeight="1">
      <c r="A100" s="53"/>
      <c r="B100" s="54"/>
      <c r="C100" s="52"/>
    </row>
    <row r="101" spans="1:3" ht="12.75" customHeight="1">
      <c r="A101" s="53"/>
      <c r="B101" s="54"/>
      <c r="C101" s="52"/>
    </row>
    <row r="102" spans="1:3" ht="25.5" customHeight="1">
      <c r="A102" s="53"/>
      <c r="B102" s="54"/>
      <c r="C102" s="52"/>
    </row>
    <row r="103" spans="1:3" ht="12.75" customHeight="1">
      <c r="A103" s="53"/>
      <c r="B103" s="54"/>
      <c r="C103" s="52"/>
    </row>
    <row r="104" spans="1:3" ht="12.75" customHeight="1">
      <c r="A104" s="53"/>
      <c r="B104" s="54"/>
      <c r="C104" s="52"/>
    </row>
    <row r="105" spans="1:3" ht="12.75" customHeight="1">
      <c r="A105" s="53"/>
      <c r="B105" s="54"/>
      <c r="C105" s="52"/>
    </row>
    <row r="106" spans="1:3" ht="12.75" customHeight="1">
      <c r="A106" s="53"/>
      <c r="B106" s="54"/>
      <c r="C106" s="52"/>
    </row>
    <row r="107" spans="1:3" ht="12.75" customHeight="1">
      <c r="A107" s="53"/>
      <c r="B107" s="54"/>
      <c r="C107" s="52"/>
    </row>
    <row r="108" spans="1:3" ht="38.25" customHeight="1">
      <c r="A108" s="53"/>
      <c r="B108" s="54"/>
      <c r="C108" s="52"/>
    </row>
    <row r="109" spans="1:3" ht="12.75" customHeight="1">
      <c r="A109" s="53"/>
      <c r="B109" s="54"/>
      <c r="C109" s="52"/>
    </row>
    <row r="110" spans="1:3" ht="12.75" customHeight="1">
      <c r="A110" s="53"/>
      <c r="B110" s="54"/>
      <c r="C110" s="52"/>
    </row>
    <row r="111" spans="1:3" ht="12.75" customHeight="1">
      <c r="A111" s="53"/>
      <c r="B111" s="54"/>
      <c r="C111" s="52"/>
    </row>
    <row r="112" spans="1:3" ht="51" customHeight="1">
      <c r="A112" s="53"/>
      <c r="B112" s="54"/>
      <c r="C112" s="52"/>
    </row>
    <row r="113" spans="1:3" ht="38.25" customHeight="1">
      <c r="A113" s="53"/>
      <c r="B113" s="54"/>
      <c r="C113" s="52"/>
    </row>
    <row r="114" spans="1:3" ht="38.25" customHeight="1">
      <c r="A114" s="53"/>
      <c r="B114" s="54"/>
      <c r="C114" s="52"/>
    </row>
    <row r="115" spans="1:3" ht="38.25" customHeight="1">
      <c r="A115" s="53"/>
      <c r="B115" s="54"/>
      <c r="C115" s="52"/>
    </row>
    <row r="116" spans="1:3" ht="51" customHeight="1">
      <c r="A116" s="53"/>
      <c r="B116" s="54"/>
      <c r="C116" s="52"/>
    </row>
    <row r="117" spans="1:3" ht="38.25" customHeight="1">
      <c r="A117" s="53"/>
      <c r="B117" s="54"/>
      <c r="C117" s="52"/>
    </row>
    <row r="118" spans="1:3" ht="12.75" customHeight="1">
      <c r="A118" s="53"/>
      <c r="B118" s="54"/>
      <c r="C118" s="52"/>
    </row>
    <row r="119" spans="1:3" ht="51" customHeight="1">
      <c r="A119" s="53"/>
      <c r="B119" s="54"/>
      <c r="C119" s="52"/>
    </row>
    <row r="120" spans="1:3" ht="38.25" customHeight="1">
      <c r="A120" s="53"/>
      <c r="B120" s="54"/>
      <c r="C120" s="52"/>
    </row>
    <row r="121" spans="1:3" ht="12.75" customHeight="1">
      <c r="A121" s="53"/>
      <c r="B121" s="54"/>
      <c r="C121" s="52"/>
    </row>
    <row r="122" spans="1:3" ht="51" customHeight="1">
      <c r="A122" s="53"/>
      <c r="B122" s="54"/>
      <c r="C122" s="52"/>
    </row>
    <row r="123" spans="1:3" ht="12.75" customHeight="1">
      <c r="A123" s="53"/>
      <c r="B123" s="54"/>
      <c r="C123" s="52"/>
    </row>
    <row r="124" spans="1:3" ht="12.75" customHeight="1">
      <c r="A124" s="53"/>
      <c r="B124" s="54"/>
      <c r="C124" s="52"/>
    </row>
    <row r="125" spans="1:3" ht="25.5" customHeight="1">
      <c r="A125" s="53"/>
      <c r="B125" s="54"/>
      <c r="C125" s="52"/>
    </row>
    <row r="126" spans="1:3" ht="12.75" customHeight="1">
      <c r="A126" s="53"/>
      <c r="B126" s="54"/>
      <c r="C126" s="52"/>
    </row>
    <row r="127" spans="1:3" ht="38.25" customHeight="1">
      <c r="A127" s="53"/>
      <c r="B127" s="54"/>
      <c r="C127" s="52"/>
    </row>
    <row r="128" spans="1:3" ht="12.75" customHeight="1">
      <c r="A128" s="53"/>
      <c r="B128" s="54"/>
      <c r="C128" s="52"/>
    </row>
    <row r="129" spans="1:3" ht="12.75" customHeight="1">
      <c r="A129" s="53"/>
      <c r="B129" s="54"/>
      <c r="C129" s="52"/>
    </row>
    <row r="130" spans="1:3" ht="12.75" customHeight="1">
      <c r="A130" s="53"/>
      <c r="B130" s="54"/>
      <c r="C130" s="52"/>
    </row>
    <row r="131" spans="1:3" ht="38.25" customHeight="1">
      <c r="A131" s="53"/>
      <c r="B131" s="54"/>
      <c r="C131" s="52"/>
    </row>
    <row r="132" spans="1:3" ht="12.75" customHeight="1">
      <c r="A132" s="53"/>
      <c r="B132" s="54"/>
      <c r="C132" s="52"/>
    </row>
    <row r="133" spans="1:3" ht="12.75" customHeight="1">
      <c r="A133" s="53"/>
      <c r="B133" s="54"/>
      <c r="C133" s="52"/>
    </row>
    <row r="134" spans="1:3" ht="12.75" customHeight="1">
      <c r="A134" s="53"/>
      <c r="B134" s="54"/>
      <c r="C134" s="52"/>
    </row>
    <row r="135" spans="1:3" ht="12.75" customHeight="1">
      <c r="A135" s="53"/>
      <c r="B135" s="54"/>
      <c r="C135" s="52"/>
    </row>
    <row r="136" spans="1:3" ht="12.75" customHeight="1">
      <c r="A136" s="53"/>
      <c r="B136" s="54"/>
      <c r="C136" s="52"/>
    </row>
    <row r="137" spans="1:3" ht="12.75" customHeight="1">
      <c r="A137" s="53"/>
      <c r="B137" s="54"/>
      <c r="C137" s="52"/>
    </row>
    <row r="138" spans="1:3" ht="12.75" customHeight="1">
      <c r="A138" s="53"/>
      <c r="B138" s="54"/>
      <c r="C138" s="52"/>
    </row>
    <row r="139" spans="1:3" ht="12.75" customHeight="1">
      <c r="A139" s="53"/>
      <c r="B139" s="54"/>
      <c r="C139" s="52"/>
    </row>
    <row r="140" spans="1:3" ht="12.75" customHeight="1">
      <c r="A140" s="53"/>
      <c r="B140" s="54"/>
      <c r="C140" s="52"/>
    </row>
    <row r="141" spans="1:3" ht="38.25" customHeight="1">
      <c r="A141" s="53"/>
      <c r="B141" s="54"/>
      <c r="C141" s="52"/>
    </row>
    <row r="142" spans="1:3" ht="12.75" customHeight="1">
      <c r="A142" s="53"/>
      <c r="B142" s="54"/>
      <c r="C142" s="52"/>
    </row>
    <row r="143" spans="1:3" ht="12.75" customHeight="1">
      <c r="A143" s="53"/>
      <c r="B143" s="54"/>
      <c r="C143" s="52"/>
    </row>
    <row r="144" spans="1:3" ht="12.75" customHeight="1">
      <c r="A144" s="53"/>
      <c r="B144" s="54"/>
      <c r="C144" s="52"/>
    </row>
    <row r="145" spans="1:3" ht="12.75" customHeight="1">
      <c r="A145" s="53"/>
      <c r="B145" s="54"/>
      <c r="C145" s="52"/>
    </row>
    <row r="146" spans="1:3" ht="12.75" customHeight="1">
      <c r="A146" s="53"/>
      <c r="B146" s="54"/>
      <c r="C146" s="52"/>
    </row>
    <row r="147" spans="1:3" ht="12.75" customHeight="1">
      <c r="A147" s="53"/>
      <c r="B147" s="54"/>
      <c r="C147" s="52"/>
    </row>
    <row r="148" spans="1:3" ht="12.75" customHeight="1">
      <c r="A148" s="53"/>
      <c r="B148" s="54"/>
      <c r="C148" s="52"/>
    </row>
    <row r="149" spans="1:3" ht="12.75" customHeight="1">
      <c r="A149" s="53"/>
      <c r="B149" s="54"/>
      <c r="C149" s="52"/>
    </row>
    <row r="150" spans="1:3" ht="38.25" customHeight="1">
      <c r="A150" s="53"/>
      <c r="B150" s="54"/>
      <c r="C150" s="52"/>
    </row>
    <row r="151" spans="1:3" ht="25.5" customHeight="1">
      <c r="A151" s="53"/>
      <c r="B151" s="54"/>
      <c r="C151" s="52"/>
    </row>
    <row r="152" spans="1:3" ht="38.25" customHeight="1">
      <c r="A152" s="53"/>
      <c r="B152" s="54"/>
      <c r="C152" s="52"/>
    </row>
    <row r="153" spans="1:3" ht="25.5" customHeight="1">
      <c r="A153" s="53"/>
      <c r="B153" s="54"/>
      <c r="C153" s="52"/>
    </row>
    <row r="154" spans="1:3" ht="38.25" customHeight="1">
      <c r="A154" s="53"/>
      <c r="B154" s="54"/>
      <c r="C154" s="52"/>
    </row>
    <row r="155" spans="1:3" ht="25.5" customHeight="1">
      <c r="A155" s="53"/>
      <c r="B155" s="54"/>
      <c r="C155" s="52"/>
    </row>
    <row r="156" spans="1:3" ht="38.25" customHeight="1">
      <c r="A156" s="53"/>
      <c r="B156" s="54"/>
      <c r="C156" s="52"/>
    </row>
    <row r="157" spans="1:3" ht="25.5" customHeight="1">
      <c r="A157" s="53"/>
      <c r="B157" s="54"/>
      <c r="C157" s="52"/>
    </row>
    <row r="158" spans="1:3" ht="38.25" customHeight="1">
      <c r="A158" s="53"/>
      <c r="B158" s="54"/>
      <c r="C158" s="52"/>
    </row>
    <row r="159" spans="1:3" ht="25.5" customHeight="1">
      <c r="A159" s="53"/>
      <c r="B159" s="54"/>
      <c r="C159" s="52"/>
    </row>
    <row r="160" spans="1:3" ht="38.25" customHeight="1">
      <c r="A160" s="53"/>
      <c r="B160" s="54"/>
      <c r="C160" s="52"/>
    </row>
    <row r="161" spans="1:3" ht="25.5" customHeight="1">
      <c r="A161" s="53"/>
      <c r="B161" s="54"/>
      <c r="C161" s="52"/>
    </row>
    <row r="162" spans="1:3" ht="38.25" customHeight="1">
      <c r="A162" s="53"/>
      <c r="B162" s="54"/>
      <c r="C162" s="52"/>
    </row>
    <row r="163" spans="1:3" ht="25.5" customHeight="1">
      <c r="A163" s="53"/>
      <c r="B163" s="54"/>
      <c r="C163" s="52"/>
    </row>
    <row r="164" spans="1:3" ht="38.25" customHeight="1">
      <c r="A164" s="53"/>
      <c r="B164" s="54"/>
      <c r="C164" s="52"/>
    </row>
    <row r="165" spans="1:3" ht="25.5" customHeight="1">
      <c r="A165" s="53"/>
      <c r="B165" s="54"/>
      <c r="C165" s="52"/>
    </row>
    <row r="166" spans="1:3" ht="38.25" customHeight="1">
      <c r="A166" s="53"/>
      <c r="B166" s="54"/>
      <c r="C166" s="52"/>
    </row>
    <row r="167" spans="1:3" ht="25.5" customHeight="1">
      <c r="A167" s="53"/>
      <c r="B167" s="54"/>
      <c r="C167" s="52"/>
    </row>
    <row r="168" spans="1:3" ht="38.25" customHeight="1">
      <c r="A168" s="53"/>
      <c r="B168" s="54"/>
      <c r="C168" s="52"/>
    </row>
    <row r="169" spans="1:3" ht="25.5" customHeight="1">
      <c r="A169" s="53"/>
      <c r="B169" s="54"/>
      <c r="C169" s="52"/>
    </row>
    <row r="170" spans="1:3" ht="12.75" customHeight="1">
      <c r="A170" s="53"/>
      <c r="B170" s="54"/>
      <c r="C170" s="52"/>
    </row>
    <row r="171" spans="1:3" ht="12.75" customHeight="1">
      <c r="A171" s="53"/>
      <c r="B171" s="54"/>
      <c r="C171" s="52"/>
    </row>
    <row r="172" spans="1:3" ht="38.25" customHeight="1">
      <c r="A172" s="53"/>
      <c r="B172" s="54"/>
      <c r="C172" s="52"/>
    </row>
    <row r="173" spans="1:3" ht="25.5" customHeight="1">
      <c r="A173" s="53"/>
      <c r="B173" s="54"/>
      <c r="C173" s="52"/>
    </row>
    <row r="174" spans="1:3" ht="38.25" customHeight="1">
      <c r="A174" s="53"/>
      <c r="B174" s="54"/>
      <c r="C174" s="52"/>
    </row>
    <row r="175" spans="1:3" ht="51" customHeight="1">
      <c r="A175" s="53"/>
      <c r="B175" s="54"/>
      <c r="C175" s="52"/>
    </row>
    <row r="176" spans="1:3" ht="38.25" customHeight="1">
      <c r="A176" s="53"/>
      <c r="B176" s="54"/>
      <c r="C176" s="52"/>
    </row>
    <row r="177" spans="1:3" ht="38.25" customHeight="1">
      <c r="A177" s="53"/>
      <c r="B177" s="54"/>
      <c r="C177" s="52"/>
    </row>
    <row r="178" spans="1:3" ht="51" customHeight="1">
      <c r="A178" s="53"/>
      <c r="B178" s="54"/>
      <c r="C178" s="52"/>
    </row>
    <row r="179" spans="1:3" ht="12.75" customHeight="1">
      <c r="A179" s="53"/>
      <c r="B179" s="54"/>
      <c r="C179" s="52"/>
    </row>
    <row r="180" spans="1:3" ht="12.75" customHeight="1">
      <c r="A180" s="53"/>
      <c r="B180" s="54"/>
      <c r="C180" s="52"/>
    </row>
    <row r="181" spans="1:3" ht="25.5" customHeight="1">
      <c r="A181" s="53"/>
      <c r="B181" s="54"/>
      <c r="C181" s="52"/>
    </row>
    <row r="182" spans="1:3" ht="25.5" customHeight="1">
      <c r="A182" s="53"/>
      <c r="B182" s="54"/>
      <c r="C182" s="52"/>
    </row>
    <row r="183" spans="1:3" ht="12.75" customHeight="1">
      <c r="A183" s="53"/>
      <c r="B183" s="54"/>
      <c r="C183" s="52"/>
    </row>
    <row r="184" spans="1:3" ht="12.75" customHeight="1">
      <c r="A184" s="53"/>
      <c r="B184" s="54"/>
      <c r="C184" s="52"/>
    </row>
    <row r="185" spans="1:3" ht="12.75" customHeight="1">
      <c r="A185" s="53"/>
      <c r="B185" s="54"/>
      <c r="C185" s="52"/>
    </row>
    <row r="186" spans="1:3" ht="38.25" customHeight="1">
      <c r="A186" s="53"/>
      <c r="B186" s="54"/>
      <c r="C186" s="52"/>
    </row>
    <row r="187" spans="1:3" ht="38.25" customHeight="1">
      <c r="A187" s="53"/>
      <c r="B187" s="54"/>
      <c r="C187" s="52"/>
    </row>
    <row r="188" spans="1:3" ht="51" customHeight="1">
      <c r="A188" s="53"/>
      <c r="B188" s="54"/>
      <c r="C188" s="52"/>
    </row>
    <row r="189" spans="1:3" ht="38.25" customHeight="1">
      <c r="A189" s="53"/>
      <c r="B189" s="54"/>
      <c r="C189" s="52"/>
    </row>
    <row r="190" spans="1:3" ht="38.25" customHeight="1">
      <c r="A190" s="53"/>
      <c r="B190" s="54"/>
      <c r="C190" s="52"/>
    </row>
    <row r="191" spans="1:3" ht="38.25" customHeight="1">
      <c r="A191" s="53"/>
      <c r="B191" s="54"/>
      <c r="C191" s="52"/>
    </row>
    <row r="192" spans="1:3" ht="51" customHeight="1">
      <c r="A192" s="53"/>
      <c r="B192" s="54"/>
      <c r="C192" s="52"/>
    </row>
    <row r="193" spans="1:3" ht="12.75" customHeight="1">
      <c r="A193" s="53"/>
      <c r="B193" s="54"/>
      <c r="C193" s="52"/>
    </row>
    <row r="194" spans="1:3" ht="38.25" customHeight="1">
      <c r="A194" s="53"/>
      <c r="B194" s="54"/>
      <c r="C194" s="52"/>
    </row>
    <row r="195" spans="1:3" ht="51" customHeight="1">
      <c r="A195" s="53"/>
      <c r="B195" s="54"/>
      <c r="C195" s="52"/>
    </row>
    <row r="196" spans="1:3" ht="12.75" customHeight="1">
      <c r="A196" s="53"/>
      <c r="B196" s="54"/>
      <c r="C196" s="52"/>
    </row>
    <row r="197" spans="1:3" ht="12.75" customHeight="1">
      <c r="A197" s="53"/>
      <c r="B197" s="54"/>
      <c r="C197" s="52"/>
    </row>
    <row r="198" spans="1:3" ht="25.5" customHeight="1">
      <c r="A198" s="53"/>
      <c r="B198" s="54"/>
      <c r="C198" s="52"/>
    </row>
    <row r="199" spans="1:3" ht="25.5" customHeight="1">
      <c r="A199" s="53"/>
      <c r="B199" s="54"/>
      <c r="C199" s="52"/>
    </row>
    <row r="200" spans="1:3" ht="12.75" customHeight="1">
      <c r="A200" s="53"/>
      <c r="B200" s="54"/>
      <c r="C200" s="52"/>
    </row>
    <row r="201" spans="1:3" ht="12.75" customHeight="1">
      <c r="A201" s="53"/>
      <c r="B201" s="54"/>
      <c r="C201" s="52"/>
    </row>
    <row r="202" spans="1:3" ht="12.75" customHeight="1">
      <c r="A202" s="53"/>
      <c r="B202" s="54"/>
      <c r="C202" s="52"/>
    </row>
    <row r="203" spans="1:3" ht="12.75" customHeight="1">
      <c r="A203" s="53"/>
      <c r="B203" s="54"/>
      <c r="C203" s="52"/>
    </row>
    <row r="204" spans="1:3" ht="12.75" customHeight="1">
      <c r="A204" s="53"/>
      <c r="B204" s="54"/>
      <c r="C204" s="52"/>
    </row>
    <row r="205" spans="1:3" ht="12.75" customHeight="1">
      <c r="A205" s="53"/>
      <c r="B205" s="54"/>
      <c r="C205" s="52"/>
    </row>
    <row r="206" spans="1:3" ht="12.75" customHeight="1">
      <c r="A206" s="53"/>
      <c r="B206" s="54"/>
      <c r="C206" s="52"/>
    </row>
    <row r="207" spans="1:3" ht="63.75" customHeight="1">
      <c r="A207" s="53"/>
      <c r="B207" s="54"/>
      <c r="C207" s="52"/>
    </row>
    <row r="208" spans="1:3" ht="12.75" customHeight="1">
      <c r="A208" s="53"/>
      <c r="B208" s="54"/>
      <c r="C208" s="52"/>
    </row>
    <row r="209" spans="1:3" ht="12.75" customHeight="1">
      <c r="A209" s="53"/>
      <c r="B209" s="54"/>
      <c r="C209" s="52"/>
    </row>
    <row r="210" spans="1:3" ht="25.5" customHeight="1">
      <c r="A210" s="53"/>
      <c r="B210" s="54"/>
      <c r="C210" s="52"/>
    </row>
    <row r="211" spans="1:3" ht="12.75" customHeight="1">
      <c r="A211" s="53"/>
      <c r="B211" s="54"/>
      <c r="C211" s="52"/>
    </row>
    <row r="212" spans="1:3" ht="38.25" customHeight="1">
      <c r="A212" s="53"/>
      <c r="B212" s="54"/>
      <c r="C212" s="52"/>
    </row>
    <row r="213" spans="1:3" ht="12.75" customHeight="1">
      <c r="A213" s="53"/>
      <c r="B213" s="54"/>
      <c r="C213" s="52"/>
    </row>
    <row r="214" spans="1:3" ht="12.75" customHeight="1">
      <c r="A214" s="53"/>
      <c r="B214" s="54"/>
      <c r="C214" s="52"/>
    </row>
    <row r="215" spans="1:3" ht="12.75" customHeight="1">
      <c r="A215" s="53"/>
      <c r="B215" s="54"/>
      <c r="C215" s="52"/>
    </row>
    <row r="216" spans="1:3" ht="38.25" customHeight="1">
      <c r="A216" s="53"/>
      <c r="B216" s="54"/>
      <c r="C216" s="52"/>
    </row>
    <row r="217" spans="1:3" ht="76.5" customHeight="1">
      <c r="A217" s="53"/>
      <c r="B217" s="54"/>
      <c r="C217" s="52"/>
    </row>
    <row r="218" spans="1:3" ht="25.5" customHeight="1">
      <c r="A218" s="53"/>
      <c r="B218" s="54"/>
      <c r="C218" s="52"/>
    </row>
    <row r="219" spans="1:3" ht="25.5" customHeight="1">
      <c r="A219" s="53"/>
      <c r="B219" s="54"/>
      <c r="C219" s="52"/>
    </row>
    <row r="220" spans="1:3" ht="25.5" customHeight="1">
      <c r="A220" s="53"/>
      <c r="B220" s="54"/>
      <c r="C220" s="52"/>
    </row>
    <row r="221" spans="1:3" ht="51" customHeight="1">
      <c r="A221" s="53"/>
      <c r="B221" s="54"/>
      <c r="C221" s="52"/>
    </row>
    <row r="222" spans="1:3" ht="12.75" customHeight="1">
      <c r="A222" s="53"/>
      <c r="B222" s="54"/>
      <c r="C222" s="52"/>
    </row>
    <row r="223" spans="1:3" ht="12.75" customHeight="1">
      <c r="A223" s="53"/>
      <c r="B223" s="54"/>
      <c r="C223" s="52"/>
    </row>
    <row r="224" spans="1:3" ht="25.5" customHeight="1">
      <c r="A224" s="53"/>
      <c r="B224" s="54"/>
      <c r="C224" s="52"/>
    </row>
    <row r="225" spans="1:3" ht="25.5" customHeight="1">
      <c r="A225" s="53"/>
      <c r="B225" s="54"/>
      <c r="C225" s="52"/>
    </row>
    <row r="226" spans="1:3" ht="12.75" customHeight="1">
      <c r="A226" s="53"/>
      <c r="B226" s="54"/>
      <c r="C226" s="52"/>
    </row>
    <row r="227" spans="1:3" ht="38.25" customHeight="1">
      <c r="A227" s="53"/>
      <c r="B227" s="54"/>
      <c r="C227" s="52"/>
    </row>
    <row r="228" spans="1:3" ht="12.75" customHeight="1">
      <c r="A228" s="53"/>
      <c r="B228" s="54"/>
      <c r="C228" s="52"/>
    </row>
    <row r="229" spans="1:3" ht="12.75" customHeight="1">
      <c r="A229" s="53"/>
      <c r="B229" s="54"/>
      <c r="C229" s="52"/>
    </row>
    <row r="230" spans="1:3" ht="38.25" customHeight="1">
      <c r="A230" s="53"/>
      <c r="B230" s="54"/>
      <c r="C230" s="52"/>
    </row>
    <row r="231" spans="1:3" ht="12.75" customHeight="1">
      <c r="A231" s="53"/>
      <c r="B231" s="54"/>
      <c r="C231" s="52"/>
    </row>
    <row r="232" spans="1:3" ht="12.75" customHeight="1">
      <c r="A232" s="53"/>
      <c r="B232" s="54"/>
      <c r="C232" s="52"/>
    </row>
    <row r="233" spans="1:3" ht="12.75" customHeight="1">
      <c r="A233" s="53"/>
      <c r="B233" s="54"/>
      <c r="C233" s="52"/>
    </row>
    <row r="234" spans="1:3" ht="12.75" customHeight="1">
      <c r="A234" s="53"/>
      <c r="B234" s="54"/>
      <c r="C234" s="52"/>
    </row>
    <row r="235" spans="1:3" ht="25.5" customHeight="1">
      <c r="A235" s="53"/>
      <c r="B235" s="54"/>
      <c r="C235" s="52"/>
    </row>
    <row r="236" spans="1:3" ht="25.5" customHeight="1">
      <c r="A236" s="53"/>
      <c r="B236" s="54"/>
      <c r="C236" s="52"/>
    </row>
    <row r="237" spans="1:3" ht="12.75" customHeight="1">
      <c r="A237" s="53"/>
      <c r="B237" s="54"/>
      <c r="C237" s="52"/>
    </row>
    <row r="238" spans="1:3" ht="25.5" customHeight="1">
      <c r="A238" s="53"/>
      <c r="B238" s="54"/>
      <c r="C238" s="52"/>
    </row>
    <row r="239" spans="1:3" ht="38.25" customHeight="1">
      <c r="A239" s="53"/>
      <c r="B239" s="54"/>
      <c r="C239" s="52"/>
    </row>
    <row r="240" spans="1:3" ht="38.25" customHeight="1">
      <c r="A240" s="53"/>
      <c r="B240" s="54"/>
      <c r="C240" s="52"/>
    </row>
    <row r="241" spans="1:3" ht="38.25" customHeight="1">
      <c r="A241" s="53"/>
      <c r="B241" s="54"/>
      <c r="C241" s="52"/>
    </row>
    <row r="242" spans="1:3" ht="12.75" customHeight="1">
      <c r="A242" s="53"/>
      <c r="B242" s="54"/>
      <c r="C242" s="52"/>
    </row>
    <row r="243" spans="1:3" ht="12.75" customHeight="1">
      <c r="A243" s="53"/>
      <c r="B243" s="54"/>
      <c r="C243" s="52"/>
    </row>
    <row r="244" spans="1:3" ht="25.5" customHeight="1">
      <c r="A244" s="53"/>
      <c r="B244" s="54"/>
      <c r="C244" s="52"/>
    </row>
    <row r="245" spans="1:3" ht="38.25" customHeight="1">
      <c r="A245" s="53"/>
      <c r="B245" s="54"/>
      <c r="C245" s="52"/>
    </row>
    <row r="246" spans="1:3" ht="12.75" customHeight="1">
      <c r="A246" s="53"/>
      <c r="B246" s="54"/>
      <c r="C246" s="52"/>
    </row>
    <row r="247" spans="1:3" ht="76.5" customHeight="1">
      <c r="A247" s="53"/>
      <c r="B247" s="54"/>
      <c r="C247" s="52"/>
    </row>
    <row r="248" spans="1:3" ht="25.5" customHeight="1">
      <c r="A248" s="53"/>
      <c r="B248" s="54"/>
      <c r="C248" s="52"/>
    </row>
    <row r="249" spans="1:3" ht="12.75" customHeight="1">
      <c r="A249" s="53"/>
      <c r="B249" s="54"/>
      <c r="C249" s="52"/>
    </row>
    <row r="250" spans="1:3" ht="51" customHeight="1">
      <c r="A250" s="53"/>
      <c r="B250" s="54"/>
      <c r="C250" s="52"/>
    </row>
    <row r="251" spans="1:3" ht="38.25" customHeight="1">
      <c r="A251" s="53"/>
      <c r="B251" s="54"/>
      <c r="C251" s="52"/>
    </row>
    <row r="252" spans="1:3" ht="12.75" customHeight="1">
      <c r="A252" s="53"/>
      <c r="B252" s="54"/>
      <c r="C252" s="52"/>
    </row>
    <row r="253" spans="1:3" ht="12.75" customHeight="1">
      <c r="A253" s="53"/>
      <c r="B253" s="54"/>
      <c r="C253" s="52"/>
    </row>
    <row r="254" spans="1:3" ht="12.75" customHeight="1">
      <c r="A254" s="53"/>
      <c r="B254" s="54"/>
      <c r="C254" s="52"/>
    </row>
    <row r="255" spans="1:3" ht="12.75" customHeight="1">
      <c r="A255" s="53"/>
      <c r="B255" s="54"/>
      <c r="C255" s="52"/>
    </row>
    <row r="256" spans="1:3" ht="51" customHeight="1">
      <c r="A256" s="53"/>
      <c r="B256" s="54"/>
      <c r="C256" s="52"/>
    </row>
    <row r="257" spans="1:3" ht="25.5" customHeight="1">
      <c r="A257" s="53"/>
      <c r="B257" s="54"/>
      <c r="C257" s="52"/>
    </row>
    <row r="258" spans="1:3" ht="63.75" customHeight="1">
      <c r="A258" s="53"/>
      <c r="B258" s="54"/>
      <c r="C258" s="52"/>
    </row>
    <row r="259" spans="1:3" ht="12.75" customHeight="1">
      <c r="A259" s="53"/>
      <c r="B259" s="54"/>
      <c r="C259" s="52"/>
    </row>
    <row r="260" spans="1:3" ht="12.75" customHeight="1">
      <c r="A260" s="53"/>
      <c r="B260" s="54"/>
      <c r="C260" s="52"/>
    </row>
    <row r="261" spans="1:3" ht="12.75" customHeight="1">
      <c r="A261" s="53"/>
      <c r="B261" s="54"/>
      <c r="C261" s="52"/>
    </row>
    <row r="262" spans="1:3" ht="12.75" customHeight="1">
      <c r="A262" s="53"/>
      <c r="B262" s="54"/>
      <c r="C262" s="52"/>
    </row>
    <row r="263" spans="1:3" ht="25.5" customHeight="1">
      <c r="A263" s="53"/>
      <c r="B263" s="54"/>
      <c r="C263" s="52"/>
    </row>
    <row r="264" spans="1:3" ht="12.75" customHeight="1">
      <c r="A264" s="53"/>
      <c r="B264" s="54"/>
      <c r="C264" s="52"/>
    </row>
    <row r="265" spans="1:3" ht="25.5" customHeight="1">
      <c r="A265" s="53"/>
      <c r="B265" s="54"/>
      <c r="C265" s="52"/>
    </row>
    <row r="266" spans="1:3" ht="38.25" customHeight="1">
      <c r="A266" s="53"/>
      <c r="B266" s="54"/>
      <c r="C266" s="52"/>
    </row>
    <row r="267" spans="1:3" ht="25.5" customHeight="1">
      <c r="A267" s="53"/>
      <c r="B267" s="54"/>
      <c r="C267" s="52"/>
    </row>
    <row r="268" spans="1:3" ht="25.5" customHeight="1">
      <c r="A268" s="53"/>
      <c r="B268" s="54"/>
      <c r="C268" s="52"/>
    </row>
    <row r="269" spans="1:3" ht="12.75" customHeight="1">
      <c r="A269" s="53"/>
      <c r="B269" s="54"/>
      <c r="C269" s="52"/>
    </row>
    <row r="270" spans="1:3" ht="12.75" customHeight="1">
      <c r="A270" s="53"/>
      <c r="B270" s="54"/>
      <c r="C270" s="52"/>
    </row>
    <row r="271" spans="1:3" ht="12.75" customHeight="1">
      <c r="A271" s="53"/>
      <c r="B271" s="54"/>
      <c r="C271" s="52"/>
    </row>
    <row r="272" spans="1:3" ht="12.75" customHeight="1">
      <c r="A272" s="53"/>
      <c r="B272" s="54"/>
      <c r="C272" s="52"/>
    </row>
    <row r="273" spans="1:3" ht="12.75" customHeight="1">
      <c r="A273" s="53"/>
      <c r="B273" s="54"/>
      <c r="C273" s="52"/>
    </row>
    <row r="274" spans="1:3" ht="12.75" customHeight="1">
      <c r="A274" s="53"/>
      <c r="B274" s="54"/>
      <c r="C274" s="52"/>
    </row>
    <row r="275" spans="1:3" ht="12.75" customHeight="1">
      <c r="A275" s="53"/>
      <c r="B275" s="54"/>
      <c r="C275" s="52"/>
    </row>
    <row r="276" spans="1:3" ht="38.25" customHeight="1">
      <c r="A276" s="53"/>
      <c r="B276" s="54"/>
      <c r="C276" s="52"/>
    </row>
    <row r="277" spans="1:3" ht="38.25" customHeight="1">
      <c r="A277" s="53"/>
      <c r="B277" s="54"/>
      <c r="C277" s="52"/>
    </row>
    <row r="278" spans="1:3" ht="12.75" customHeight="1">
      <c r="A278" s="53"/>
      <c r="B278" s="54"/>
      <c r="C278" s="52"/>
    </row>
    <row r="279" spans="1:3" ht="12.75" customHeight="1">
      <c r="A279" s="53"/>
      <c r="B279" s="54"/>
      <c r="C279" s="52"/>
    </row>
    <row r="280" spans="1:3" ht="12.75" customHeight="1">
      <c r="A280" s="53"/>
      <c r="B280" s="54"/>
      <c r="C280" s="52"/>
    </row>
    <row r="281" spans="1:3" ht="12.75" customHeight="1">
      <c r="A281" s="53"/>
      <c r="B281" s="54"/>
      <c r="C281" s="52"/>
    </row>
    <row r="282" spans="1:3" ht="25.5" customHeight="1">
      <c r="A282" s="53"/>
      <c r="B282" s="54"/>
      <c r="C282" s="52"/>
    </row>
    <row r="283" spans="1:3" ht="12.75" customHeight="1">
      <c r="A283" s="53"/>
      <c r="B283" s="54"/>
      <c r="C283" s="52"/>
    </row>
    <row r="284" spans="1:3" ht="12.75" customHeight="1">
      <c r="A284" s="53"/>
      <c r="B284" s="54"/>
      <c r="C284" s="52"/>
    </row>
    <row r="285" spans="1:3" ht="38.25" customHeight="1">
      <c r="A285" s="53"/>
      <c r="B285" s="54"/>
      <c r="C285" s="52"/>
    </row>
    <row r="286" spans="1:3" ht="38.25" customHeight="1">
      <c r="A286" s="53"/>
      <c r="B286" s="54"/>
      <c r="C286" s="52"/>
    </row>
    <row r="287" spans="1:3" ht="25.5" customHeight="1">
      <c r="A287" s="53"/>
      <c r="B287" s="54"/>
      <c r="C287" s="52"/>
    </row>
    <row r="288" spans="1:3" ht="12.75" customHeight="1">
      <c r="A288" s="53"/>
      <c r="B288" s="54"/>
      <c r="C288" s="52"/>
    </row>
    <row r="289" spans="1:3" ht="25.5" customHeight="1">
      <c r="A289" s="53"/>
      <c r="B289" s="54"/>
      <c r="C289" s="52"/>
    </row>
    <row r="290" spans="1:3" ht="12.75" customHeight="1">
      <c r="A290" s="53"/>
      <c r="B290" s="54"/>
      <c r="C290" s="52"/>
    </row>
    <row r="291" spans="1:3" ht="76.5" customHeight="1">
      <c r="A291" s="53"/>
      <c r="B291" s="54"/>
      <c r="C291" s="52"/>
    </row>
    <row r="292" spans="1:3" ht="25.5" customHeight="1">
      <c r="A292" s="53"/>
      <c r="B292" s="54"/>
      <c r="C292" s="52"/>
    </row>
    <row r="293" spans="1:3" ht="25.5" customHeight="1">
      <c r="A293" s="53"/>
      <c r="B293" s="54"/>
      <c r="C293" s="52"/>
    </row>
    <row r="294" spans="1:3" ht="12.75" customHeight="1">
      <c r="A294" s="53"/>
      <c r="B294" s="54"/>
      <c r="C294" s="52"/>
    </row>
    <row r="295" spans="1:3" ht="25.5" customHeight="1">
      <c r="A295" s="53"/>
      <c r="B295" s="54"/>
      <c r="C295" s="52"/>
    </row>
    <row r="296" spans="1:3" ht="12.75" customHeight="1">
      <c r="A296" s="53"/>
      <c r="B296" s="54"/>
      <c r="C296" s="52"/>
    </row>
    <row r="297" spans="1:3" ht="25.5" customHeight="1">
      <c r="A297" s="53"/>
      <c r="B297" s="54"/>
      <c r="C297" s="52"/>
    </row>
    <row r="298" spans="1:3" ht="38.25" customHeight="1">
      <c r="A298" s="53"/>
      <c r="B298" s="54"/>
      <c r="C298" s="52"/>
    </row>
    <row r="299" spans="1:3" ht="25.5" customHeight="1">
      <c r="A299" s="53"/>
      <c r="B299" s="54"/>
      <c r="C299" s="52"/>
    </row>
    <row r="300" spans="1:3" ht="38.25" customHeight="1">
      <c r="A300" s="53"/>
      <c r="B300" s="54"/>
      <c r="C300" s="52"/>
    </row>
    <row r="301" spans="1:3" ht="25.5" customHeight="1">
      <c r="A301" s="53"/>
      <c r="B301" s="54"/>
      <c r="C301" s="52"/>
    </row>
    <row r="302" spans="1:3" ht="12.75" customHeight="1">
      <c r="A302" s="53"/>
      <c r="B302" s="54"/>
      <c r="C302" s="52"/>
    </row>
    <row r="303" spans="1:3" ht="25.5" customHeight="1">
      <c r="A303" s="53"/>
      <c r="B303" s="54"/>
      <c r="C303" s="52"/>
    </row>
    <row r="304" spans="1:3" ht="25.5" customHeight="1">
      <c r="A304" s="53"/>
      <c r="B304" s="54"/>
      <c r="C304" s="52"/>
    </row>
    <row r="305" spans="1:3" ht="12.75" customHeight="1">
      <c r="A305" s="53"/>
      <c r="B305" s="54"/>
      <c r="C305" s="52"/>
    </row>
    <row r="306" spans="1:3" ht="38.25" customHeight="1">
      <c r="A306" s="53"/>
      <c r="B306" s="54"/>
      <c r="C306" s="52"/>
    </row>
    <row r="307" spans="1:3" ht="38.25" customHeight="1">
      <c r="A307" s="53"/>
      <c r="B307" s="54"/>
      <c r="C307" s="52"/>
    </row>
    <row r="308" spans="1:3" ht="12.75" customHeight="1">
      <c r="A308" s="53"/>
      <c r="B308" s="54"/>
      <c r="C308" s="52"/>
    </row>
    <row r="309" spans="1:3" ht="25.5" customHeight="1">
      <c r="A309" s="53"/>
      <c r="B309" s="54"/>
      <c r="C309" s="52"/>
    </row>
    <row r="310" spans="1:3" ht="12.75" customHeight="1">
      <c r="A310" s="53"/>
      <c r="B310" s="54"/>
      <c r="C310" s="52"/>
    </row>
    <row r="311" spans="1:3" ht="38.25" customHeight="1">
      <c r="A311" s="53"/>
      <c r="B311" s="54"/>
      <c r="C311" s="52"/>
    </row>
    <row r="312" spans="1:3" ht="12.75" customHeight="1">
      <c r="A312" s="53"/>
      <c r="B312" s="54"/>
      <c r="C312" s="52"/>
    </row>
    <row r="313" spans="1:3" ht="12.75" customHeight="1">
      <c r="A313" s="53"/>
      <c r="B313" s="54"/>
      <c r="C313" s="52"/>
    </row>
    <row r="314" spans="1:3" ht="12.75" customHeight="1">
      <c r="A314" s="53"/>
      <c r="B314" s="54"/>
      <c r="C314" s="52"/>
    </row>
    <row r="315" spans="1:3" ht="12.75" customHeight="1">
      <c r="A315" s="53"/>
      <c r="B315" s="54"/>
      <c r="C315" s="52"/>
    </row>
    <row r="316" spans="1:3" ht="12.75" customHeight="1">
      <c r="A316" s="53"/>
      <c r="B316" s="54"/>
      <c r="C316" s="52"/>
    </row>
    <row r="317" spans="1:3" ht="25.5" customHeight="1">
      <c r="A317" s="53"/>
      <c r="B317" s="54"/>
      <c r="C317" s="52"/>
    </row>
    <row r="318" spans="1:3" ht="25.5" customHeight="1">
      <c r="A318" s="53"/>
      <c r="B318" s="54"/>
      <c r="C318" s="52"/>
    </row>
    <row r="319" spans="1:3" ht="25.5" customHeight="1">
      <c r="A319" s="53"/>
      <c r="B319" s="54"/>
      <c r="C319" s="52"/>
    </row>
    <row r="320" spans="1:3" ht="25.5" customHeight="1">
      <c r="A320" s="53"/>
      <c r="B320" s="54"/>
      <c r="C320" s="52"/>
    </row>
    <row r="321" spans="1:3" ht="38.25" customHeight="1">
      <c r="A321" s="53"/>
      <c r="B321" s="54"/>
      <c r="C321" s="52"/>
    </row>
    <row r="322" spans="1:3" ht="12.75" customHeight="1">
      <c r="A322" s="53"/>
      <c r="B322" s="54"/>
      <c r="C322" s="52"/>
    </row>
    <row r="323" spans="1:3" ht="12.75" customHeight="1">
      <c r="A323" s="53"/>
      <c r="B323" s="54"/>
      <c r="C323" s="52"/>
    </row>
    <row r="324" spans="1:3" ht="25.5" customHeight="1">
      <c r="A324" s="53"/>
      <c r="B324" s="54"/>
      <c r="C324" s="52"/>
    </row>
    <row r="325" spans="1:3" ht="38.25" customHeight="1">
      <c r="A325" s="53"/>
      <c r="B325" s="54"/>
      <c r="C325" s="52"/>
    </row>
    <row r="326" spans="1:3" ht="25.5" customHeight="1">
      <c r="A326" s="53"/>
      <c r="B326" s="54"/>
      <c r="C326" s="52"/>
    </row>
    <row r="327" spans="1:3" ht="25.5" customHeight="1">
      <c r="A327" s="53"/>
      <c r="B327" s="54"/>
      <c r="C327" s="52"/>
    </row>
    <row r="328" spans="1:3" ht="25.5" customHeight="1">
      <c r="A328" s="53"/>
      <c r="B328" s="54"/>
      <c r="C328" s="52"/>
    </row>
    <row r="329" spans="1:3" ht="12.75" customHeight="1">
      <c r="A329" s="53"/>
      <c r="B329" s="54"/>
      <c r="C329" s="52"/>
    </row>
    <row r="330" spans="1:3" ht="12.75" customHeight="1">
      <c r="A330" s="53"/>
      <c r="B330" s="54"/>
      <c r="C330" s="52"/>
    </row>
    <row r="331" spans="1:3" ht="12.75" customHeight="1">
      <c r="A331" s="53"/>
      <c r="B331" s="54"/>
      <c r="C331" s="52"/>
    </row>
    <row r="332" spans="1:3" ht="12.75" customHeight="1">
      <c r="A332" s="53"/>
      <c r="B332" s="54"/>
      <c r="C332" s="52"/>
    </row>
    <row r="333" spans="1:3" ht="12.75" customHeight="1">
      <c r="A333" s="53"/>
      <c r="B333" s="54"/>
      <c r="C333" s="52"/>
    </row>
    <row r="334" spans="1:3" ht="25.5" customHeight="1">
      <c r="A334" s="53"/>
      <c r="B334" s="54"/>
      <c r="C334" s="52"/>
    </row>
    <row r="335" spans="1:3" ht="38.25" customHeight="1">
      <c r="A335" s="53"/>
      <c r="B335" s="54"/>
      <c r="C335" s="52"/>
    </row>
    <row r="336" spans="1:3" ht="38.25" customHeight="1">
      <c r="A336" s="53"/>
      <c r="B336" s="54"/>
      <c r="C336" s="52"/>
    </row>
    <row r="337" spans="1:3" ht="12.75" customHeight="1">
      <c r="A337" s="53"/>
      <c r="B337" s="54"/>
      <c r="C337" s="52"/>
    </row>
    <row r="338" spans="1:3" ht="12.75" customHeight="1">
      <c r="A338" s="53"/>
      <c r="B338" s="54"/>
      <c r="C338" s="52"/>
    </row>
    <row r="339" spans="1:3" ht="25.5" customHeight="1">
      <c r="A339" s="53"/>
      <c r="B339" s="54"/>
      <c r="C339" s="52"/>
    </row>
    <row r="340" spans="1:3" ht="38.25" customHeight="1">
      <c r="A340" s="53"/>
      <c r="B340" s="54"/>
      <c r="C340" s="52"/>
    </row>
    <row r="341" spans="1:3" ht="12.75" customHeight="1">
      <c r="A341" s="53"/>
      <c r="B341" s="54"/>
      <c r="C341" s="52"/>
    </row>
    <row r="342" spans="1:3" ht="12.75" customHeight="1">
      <c r="A342" s="53"/>
      <c r="B342" s="54"/>
      <c r="C342" s="52"/>
    </row>
    <row r="343" spans="1:3" ht="25.5" customHeight="1">
      <c r="A343" s="53"/>
      <c r="B343" s="54"/>
      <c r="C343" s="52"/>
    </row>
    <row r="344" spans="1:3" ht="12.75" customHeight="1">
      <c r="A344" s="53"/>
      <c r="B344" s="54"/>
      <c r="C344" s="52"/>
    </row>
    <row r="345" spans="1:3" ht="25.5" customHeight="1">
      <c r="A345" s="53"/>
      <c r="B345" s="54"/>
      <c r="C345" s="52"/>
    </row>
    <row r="346" spans="1:3" ht="25.5" customHeight="1">
      <c r="A346" s="53"/>
      <c r="B346" s="54"/>
      <c r="C346" s="52"/>
    </row>
    <row r="347" spans="1:3" ht="25.5" customHeight="1">
      <c r="A347" s="53"/>
      <c r="B347" s="54"/>
      <c r="C347" s="52"/>
    </row>
    <row r="348" spans="1:3" ht="25.5" customHeight="1">
      <c r="A348" s="53"/>
      <c r="B348" s="54"/>
      <c r="C348" s="52"/>
    </row>
    <row r="349" spans="1:3" ht="25.5" customHeight="1">
      <c r="A349" s="53"/>
      <c r="B349" s="54"/>
      <c r="C349" s="52"/>
    </row>
    <row r="350" spans="1:3" ht="25.5" customHeight="1">
      <c r="A350" s="53"/>
      <c r="B350" s="54"/>
      <c r="C350" s="52"/>
    </row>
    <row r="351" spans="1:3" ht="25.5" customHeight="1">
      <c r="A351" s="53"/>
      <c r="B351" s="54"/>
      <c r="C351" s="52"/>
    </row>
    <row r="352" spans="1:3" ht="25.5" customHeight="1">
      <c r="A352" s="53"/>
      <c r="B352" s="54"/>
      <c r="C352" s="52"/>
    </row>
    <row r="353" spans="1:3" ht="25.5" customHeight="1">
      <c r="A353" s="53"/>
      <c r="B353" s="54"/>
      <c r="C353" s="52"/>
    </row>
    <row r="354" spans="1:3" ht="25.5" customHeight="1">
      <c r="A354" s="53"/>
      <c r="B354" s="54"/>
      <c r="C354" s="52"/>
    </row>
    <row r="355" spans="1:3" ht="25.5" customHeight="1">
      <c r="A355" s="53"/>
      <c r="B355" s="54"/>
      <c r="C355" s="52"/>
    </row>
    <row r="356" spans="1:3" ht="25.5" customHeight="1">
      <c r="A356" s="53"/>
      <c r="B356" s="54"/>
      <c r="C356" s="52"/>
    </row>
    <row r="357" spans="1:3" ht="25.5" customHeight="1">
      <c r="A357" s="53"/>
      <c r="B357" s="54"/>
      <c r="C357" s="52"/>
    </row>
    <row r="358" spans="1:3" ht="25.5" customHeight="1">
      <c r="A358" s="53"/>
      <c r="B358" s="54"/>
      <c r="C358" s="52"/>
    </row>
    <row r="359" spans="1:3" ht="25.5" customHeight="1">
      <c r="A359" s="53"/>
      <c r="B359" s="54"/>
      <c r="C359" s="52"/>
    </row>
    <row r="360" spans="1:3" ht="25.5" customHeight="1">
      <c r="A360" s="53"/>
      <c r="B360" s="54"/>
      <c r="C360" s="52"/>
    </row>
    <row r="361" spans="1:3" ht="25.5" customHeight="1">
      <c r="A361" s="53"/>
      <c r="B361" s="54"/>
      <c r="C361" s="52"/>
    </row>
    <row r="362" spans="1:3" ht="25.5" customHeight="1">
      <c r="A362" s="53"/>
      <c r="B362" s="54"/>
      <c r="C362" s="52"/>
    </row>
    <row r="363" spans="1:3" ht="25.5" customHeight="1">
      <c r="A363" s="53"/>
      <c r="B363" s="54"/>
      <c r="C363" s="52"/>
    </row>
    <row r="364" spans="1:3" ht="25.5" customHeight="1">
      <c r="A364" s="53"/>
      <c r="B364" s="54"/>
      <c r="C364" s="52"/>
    </row>
    <row r="365" spans="1:3" ht="25.5" customHeight="1">
      <c r="A365" s="53"/>
      <c r="B365" s="54"/>
      <c r="C365" s="52"/>
    </row>
    <row r="366" spans="1:3" ht="25.5" customHeight="1">
      <c r="A366" s="53"/>
      <c r="B366" s="54"/>
      <c r="C366" s="52"/>
    </row>
    <row r="367" spans="1:3" ht="25.5" customHeight="1">
      <c r="A367" s="53"/>
      <c r="B367" s="54"/>
      <c r="C367" s="52"/>
    </row>
    <row r="368" spans="1:3" ht="25.5" customHeight="1">
      <c r="A368" s="53"/>
      <c r="B368" s="54"/>
      <c r="C368" s="52"/>
    </row>
    <row r="369" spans="1:3" ht="25.5" customHeight="1">
      <c r="A369" s="53"/>
      <c r="B369" s="54"/>
      <c r="C369" s="52"/>
    </row>
    <row r="370" spans="1:3" ht="25.5" customHeight="1">
      <c r="A370" s="53"/>
      <c r="B370" s="54"/>
      <c r="C370" s="52"/>
    </row>
    <row r="371" spans="1:3" ht="25.5" customHeight="1">
      <c r="A371" s="53"/>
      <c r="B371" s="54"/>
      <c r="C371" s="52"/>
    </row>
    <row r="372" spans="1:3" ht="25.5" customHeight="1">
      <c r="A372" s="53"/>
      <c r="B372" s="54"/>
      <c r="C372" s="52"/>
    </row>
    <row r="373" spans="1:3" ht="38.25" customHeight="1">
      <c r="A373" s="53"/>
      <c r="B373" s="54"/>
      <c r="C373" s="52"/>
    </row>
    <row r="374" spans="1:3" ht="12.75" customHeight="1">
      <c r="A374" s="53"/>
      <c r="B374" s="54"/>
      <c r="C374" s="52"/>
    </row>
    <row r="375" spans="1:3" ht="38.25" customHeight="1">
      <c r="A375" s="53"/>
      <c r="B375" s="54"/>
      <c r="C375" s="52"/>
    </row>
    <row r="376" spans="1:3" ht="12.75" customHeight="1">
      <c r="A376" s="53"/>
      <c r="B376" s="54"/>
      <c r="C376" s="52"/>
    </row>
    <row r="377" spans="1:3" ht="38.25" customHeight="1">
      <c r="A377" s="53"/>
      <c r="B377" s="54"/>
      <c r="C377" s="52"/>
    </row>
    <row r="378" spans="1:3" ht="12.75" customHeight="1">
      <c r="A378" s="53"/>
      <c r="B378" s="54"/>
      <c r="C378" s="52"/>
    </row>
    <row r="379" spans="1:3" ht="38.25" customHeight="1">
      <c r="A379" s="53"/>
      <c r="B379" s="54"/>
      <c r="C379" s="52"/>
    </row>
    <row r="380" spans="1:3" ht="12.75" customHeight="1">
      <c r="A380" s="53"/>
      <c r="B380" s="54"/>
      <c r="C380" s="52"/>
    </row>
    <row r="381" spans="1:3" ht="38.25" customHeight="1">
      <c r="A381" s="53"/>
      <c r="B381" s="54"/>
      <c r="C381" s="52"/>
    </row>
    <row r="382" spans="1:3" ht="12.75" customHeight="1">
      <c r="A382" s="53"/>
      <c r="B382" s="54"/>
      <c r="C382" s="52"/>
    </row>
    <row r="383" spans="1:3" ht="38.25" customHeight="1">
      <c r="A383" s="53"/>
      <c r="B383" s="54"/>
      <c r="C383" s="52"/>
    </row>
    <row r="384" spans="1:3" ht="12.75" customHeight="1">
      <c r="A384" s="53"/>
      <c r="B384" s="54"/>
      <c r="C384" s="52"/>
    </row>
    <row r="385" spans="1:3" ht="38.25" customHeight="1">
      <c r="A385" s="53"/>
      <c r="B385" s="54"/>
      <c r="C385" s="52"/>
    </row>
    <row r="386" spans="1:3" ht="12.75" customHeight="1">
      <c r="A386" s="53"/>
      <c r="B386" s="54"/>
      <c r="C386" s="52"/>
    </row>
    <row r="387" spans="1:3" ht="38.25" customHeight="1">
      <c r="A387" s="53"/>
      <c r="B387" s="54"/>
      <c r="C387" s="52"/>
    </row>
    <row r="388" spans="1:3" ht="12.75" customHeight="1">
      <c r="A388" s="53"/>
      <c r="B388" s="54"/>
      <c r="C388" s="52"/>
    </row>
    <row r="389" spans="1:3" ht="38.25" customHeight="1">
      <c r="A389" s="53"/>
      <c r="B389" s="54"/>
      <c r="C389" s="52"/>
    </row>
    <row r="390" spans="1:3" ht="12.75" customHeight="1">
      <c r="A390" s="53"/>
      <c r="B390" s="54"/>
      <c r="C390" s="52"/>
    </row>
    <row r="391" spans="1:3" ht="38.25" customHeight="1">
      <c r="A391" s="53"/>
      <c r="B391" s="54"/>
      <c r="C391" s="52"/>
    </row>
    <row r="392" spans="1:3" ht="12.75" customHeight="1">
      <c r="A392" s="53"/>
      <c r="B392" s="54"/>
      <c r="C392" s="52"/>
    </row>
    <row r="393" spans="1:3" ht="38.25" customHeight="1">
      <c r="A393" s="53"/>
      <c r="B393" s="54"/>
      <c r="C393" s="52"/>
    </row>
    <row r="394" spans="1:3" ht="12.75" customHeight="1">
      <c r="A394" s="53"/>
      <c r="B394" s="54"/>
      <c r="C394" s="52"/>
    </row>
    <row r="395" spans="1:3" ht="38.25" customHeight="1">
      <c r="A395" s="53"/>
      <c r="B395" s="54"/>
      <c r="C395" s="52"/>
    </row>
    <row r="396" spans="1:3" ht="12.75" customHeight="1">
      <c r="A396" s="53"/>
      <c r="B396" s="54"/>
      <c r="C396" s="52"/>
    </row>
    <row r="397" spans="1:3" ht="51" customHeight="1">
      <c r="A397" s="53"/>
      <c r="B397" s="54"/>
      <c r="C397" s="52"/>
    </row>
    <row r="398" spans="1:3" ht="12.75" customHeight="1">
      <c r="A398" s="53"/>
      <c r="B398" s="54"/>
      <c r="C398" s="52"/>
    </row>
    <row r="399" spans="1:3" ht="25.5" customHeight="1">
      <c r="A399" s="53"/>
      <c r="B399" s="54"/>
      <c r="C399" s="52"/>
    </row>
    <row r="400" spans="1:3" ht="12.75" customHeight="1">
      <c r="A400" s="53"/>
      <c r="B400" s="54"/>
      <c r="C400" s="52"/>
    </row>
    <row r="401" spans="1:3" ht="12.75" customHeight="1">
      <c r="A401" s="53"/>
      <c r="B401" s="54"/>
      <c r="C401" s="52"/>
    </row>
    <row r="402" spans="1:3" ht="12.75" customHeight="1">
      <c r="A402" s="53"/>
      <c r="B402" s="54"/>
      <c r="C402" s="52"/>
    </row>
    <row r="403" spans="1:3" ht="51" customHeight="1">
      <c r="A403" s="53"/>
      <c r="B403" s="54"/>
      <c r="C403" s="52"/>
    </row>
    <row r="404" spans="1:3" ht="12.75" customHeight="1">
      <c r="A404" s="53"/>
      <c r="B404" s="54"/>
      <c r="C404" s="52"/>
    </row>
    <row r="405" spans="1:3" ht="25.5" customHeight="1">
      <c r="A405" s="53"/>
      <c r="B405" s="54"/>
      <c r="C405" s="52"/>
    </row>
    <row r="406" spans="1:3" ht="12.75" customHeight="1">
      <c r="A406" s="53"/>
      <c r="B406" s="54"/>
      <c r="C406" s="52"/>
    </row>
    <row r="407" spans="1:3" ht="12.75" customHeight="1">
      <c r="A407" s="53"/>
      <c r="B407" s="54"/>
      <c r="C407" s="52"/>
    </row>
    <row r="408" spans="1:3" ht="12.75" customHeight="1">
      <c r="A408" s="53"/>
      <c r="B408" s="54"/>
      <c r="C408" s="52"/>
    </row>
    <row r="409" spans="1:3" ht="51" customHeight="1">
      <c r="A409" s="53"/>
      <c r="B409" s="54"/>
      <c r="C409" s="52"/>
    </row>
    <row r="410" spans="1:3" ht="12.75" customHeight="1">
      <c r="A410" s="53"/>
      <c r="B410" s="54"/>
      <c r="C410" s="52"/>
    </row>
    <row r="411" spans="1:3" ht="25.5" customHeight="1">
      <c r="A411" s="53"/>
      <c r="B411" s="54"/>
      <c r="C411" s="52"/>
    </row>
    <row r="412" spans="1:3" ht="12.75" customHeight="1">
      <c r="A412" s="53"/>
      <c r="B412" s="54"/>
      <c r="C412" s="52"/>
    </row>
    <row r="413" spans="1:3" ht="12.75" customHeight="1">
      <c r="A413" s="53"/>
      <c r="B413" s="54"/>
      <c r="C413" s="52"/>
    </row>
    <row r="414" spans="1:3" ht="12.75" customHeight="1">
      <c r="A414" s="53"/>
      <c r="B414" s="54"/>
      <c r="C414" s="52"/>
    </row>
    <row r="415" spans="1:3" ht="51" customHeight="1">
      <c r="A415" s="53"/>
      <c r="B415" s="54"/>
      <c r="C415" s="52"/>
    </row>
    <row r="416" spans="1:3" ht="12.75" customHeight="1">
      <c r="A416" s="53"/>
      <c r="B416" s="54"/>
      <c r="C416" s="52"/>
    </row>
    <row r="417" spans="1:3" ht="25.5" customHeight="1">
      <c r="A417" s="53"/>
      <c r="B417" s="54"/>
      <c r="C417" s="52"/>
    </row>
    <row r="418" spans="1:3" ht="12.75" customHeight="1">
      <c r="A418" s="53"/>
      <c r="B418" s="54"/>
      <c r="C418" s="52"/>
    </row>
    <row r="419" spans="1:3" ht="12.75" customHeight="1">
      <c r="A419" s="53"/>
      <c r="B419" s="54"/>
      <c r="C419" s="52"/>
    </row>
    <row r="420" spans="1:3" ht="12.75" customHeight="1">
      <c r="A420" s="53"/>
      <c r="B420" s="54"/>
      <c r="C420" s="52"/>
    </row>
    <row r="421" spans="1:3" ht="51" customHeight="1">
      <c r="A421" s="53"/>
      <c r="B421" s="54"/>
      <c r="C421" s="52"/>
    </row>
    <row r="422" spans="1:3" ht="12.75" customHeight="1">
      <c r="A422" s="53"/>
      <c r="B422" s="54"/>
      <c r="C422" s="52"/>
    </row>
    <row r="423" spans="1:3" ht="25.5" customHeight="1">
      <c r="A423" s="53"/>
      <c r="B423" s="54"/>
      <c r="C423" s="52"/>
    </row>
    <row r="424" spans="1:3" ht="12.75" customHeight="1">
      <c r="A424" s="53"/>
      <c r="B424" s="54"/>
      <c r="C424" s="52"/>
    </row>
    <row r="425" spans="1:3" ht="12.75" customHeight="1">
      <c r="A425" s="53"/>
      <c r="B425" s="54"/>
      <c r="C425" s="52"/>
    </row>
    <row r="426" spans="1:3" ht="12.75" customHeight="1">
      <c r="A426" s="53"/>
      <c r="B426" s="54"/>
      <c r="C426" s="52"/>
    </row>
    <row r="427" spans="1:3" ht="51" customHeight="1">
      <c r="A427" s="53"/>
      <c r="B427" s="54"/>
      <c r="C427" s="52"/>
    </row>
    <row r="428" spans="1:3" ht="12.75" customHeight="1">
      <c r="A428" s="53"/>
      <c r="B428" s="54"/>
      <c r="C428" s="52"/>
    </row>
    <row r="429" spans="1:3" ht="25.5" customHeight="1">
      <c r="A429" s="53"/>
      <c r="B429" s="54"/>
      <c r="C429" s="52"/>
    </row>
    <row r="430" spans="1:3" ht="12.75" customHeight="1">
      <c r="A430" s="53"/>
      <c r="B430" s="54"/>
      <c r="C430" s="52"/>
    </row>
    <row r="431" spans="1:3" ht="12.75" customHeight="1">
      <c r="A431" s="53"/>
      <c r="B431" s="54"/>
      <c r="C431" s="52"/>
    </row>
    <row r="432" spans="1:3" ht="12.75" customHeight="1">
      <c r="A432" s="53"/>
      <c r="B432" s="54"/>
      <c r="C432" s="52"/>
    </row>
    <row r="433" spans="1:3" ht="51" customHeight="1">
      <c r="A433" s="53"/>
      <c r="B433" s="54"/>
      <c r="C433" s="52"/>
    </row>
    <row r="434" spans="1:3" ht="12.75" customHeight="1">
      <c r="A434" s="53"/>
      <c r="B434" s="54"/>
      <c r="C434" s="52"/>
    </row>
    <row r="435" spans="1:3" ht="25.5" customHeight="1">
      <c r="A435" s="53"/>
      <c r="B435" s="54"/>
      <c r="C435" s="52"/>
    </row>
    <row r="436" spans="1:3" ht="12.75" customHeight="1">
      <c r="A436" s="53"/>
      <c r="B436" s="54"/>
      <c r="C436" s="52"/>
    </row>
    <row r="437" spans="1:3" ht="12.75" customHeight="1">
      <c r="A437" s="53"/>
      <c r="B437" s="54"/>
      <c r="C437" s="52"/>
    </row>
    <row r="438" spans="1:3" ht="51" customHeight="1">
      <c r="A438" s="53"/>
      <c r="B438" s="54"/>
      <c r="C438" s="52"/>
    </row>
    <row r="439" spans="1:3" ht="12.75" customHeight="1">
      <c r="A439" s="53"/>
      <c r="B439" s="54"/>
      <c r="C439" s="52"/>
    </row>
    <row r="440" spans="1:3" ht="25.5" customHeight="1">
      <c r="A440" s="53"/>
      <c r="B440" s="54"/>
      <c r="C440" s="52"/>
    </row>
    <row r="441" spans="1:3" ht="12.75" customHeight="1">
      <c r="A441" s="53"/>
      <c r="B441" s="54"/>
      <c r="C441" s="52"/>
    </row>
    <row r="442" spans="1:3" ht="12.75" customHeight="1">
      <c r="A442" s="53"/>
      <c r="B442" s="54"/>
      <c r="C442" s="52"/>
    </row>
    <row r="443" spans="1:3" ht="51" customHeight="1">
      <c r="A443" s="53"/>
      <c r="B443" s="54"/>
      <c r="C443" s="52"/>
    </row>
    <row r="444" spans="1:3" ht="12.75" customHeight="1">
      <c r="A444" s="53"/>
      <c r="B444" s="54"/>
      <c r="C444" s="52"/>
    </row>
    <row r="445" spans="1:3" ht="25.5" customHeight="1">
      <c r="A445" s="53"/>
      <c r="B445" s="54"/>
      <c r="C445" s="52"/>
    </row>
    <row r="446" spans="1:3" ht="12.75" customHeight="1">
      <c r="A446" s="53"/>
      <c r="B446" s="54"/>
      <c r="C446" s="52"/>
    </row>
    <row r="447" spans="1:3" ht="12.75" customHeight="1">
      <c r="A447" s="53"/>
      <c r="B447" s="54"/>
      <c r="C447" s="52"/>
    </row>
    <row r="448" spans="1:3" ht="12.75" customHeight="1">
      <c r="A448" s="53"/>
      <c r="B448" s="54"/>
      <c r="C448" s="52"/>
    </row>
    <row r="449" spans="1:3" ht="51" customHeight="1">
      <c r="A449" s="53"/>
      <c r="B449" s="54"/>
      <c r="C449" s="52"/>
    </row>
    <row r="450" spans="1:3" ht="12.75" customHeight="1">
      <c r="A450" s="53"/>
      <c r="B450" s="54"/>
      <c r="C450" s="52"/>
    </row>
    <row r="451" spans="1:3" ht="25.5" customHeight="1">
      <c r="A451" s="53"/>
      <c r="B451" s="54"/>
      <c r="C451" s="52"/>
    </row>
    <row r="452" spans="1:3" ht="12.75" customHeight="1">
      <c r="A452" s="53"/>
      <c r="B452" s="54"/>
      <c r="C452" s="52"/>
    </row>
    <row r="453" spans="1:3" ht="12.75" customHeight="1">
      <c r="A453" s="53"/>
      <c r="B453" s="54"/>
      <c r="C453" s="52"/>
    </row>
    <row r="454" spans="1:3" ht="12.75" customHeight="1">
      <c r="A454" s="53"/>
      <c r="B454" s="54"/>
      <c r="C454" s="52"/>
    </row>
    <row r="455" spans="1:3" ht="51" customHeight="1">
      <c r="A455" s="53"/>
      <c r="B455" s="54"/>
      <c r="C455" s="52"/>
    </row>
    <row r="456" spans="1:3" ht="12.75" customHeight="1">
      <c r="A456" s="53"/>
      <c r="B456" s="54"/>
      <c r="C456" s="52"/>
    </row>
    <row r="457" spans="1:3" ht="25.5" customHeight="1">
      <c r="A457" s="53"/>
      <c r="B457" s="54"/>
      <c r="C457" s="52"/>
    </row>
    <row r="458" spans="1:3" ht="12.75" customHeight="1">
      <c r="A458" s="53"/>
      <c r="B458" s="54"/>
      <c r="C458" s="52"/>
    </row>
    <row r="459" spans="1:3" ht="12.75" customHeight="1">
      <c r="A459" s="53"/>
      <c r="B459" s="54"/>
      <c r="C459" s="52"/>
    </row>
    <row r="460" spans="1:3" ht="25.5" customHeight="1">
      <c r="A460" s="53"/>
      <c r="B460" s="54"/>
      <c r="C460" s="52"/>
    </row>
    <row r="461" spans="1:3" ht="25.5" customHeight="1">
      <c r="A461" s="53"/>
      <c r="B461" s="54"/>
      <c r="C461" s="52"/>
    </row>
    <row r="462" spans="1:3" ht="25.5" customHeight="1">
      <c r="A462" s="53"/>
      <c r="B462" s="54"/>
      <c r="C462" s="52"/>
    </row>
    <row r="463" spans="1:3" ht="25.5" customHeight="1">
      <c r="A463" s="53"/>
      <c r="B463" s="54"/>
      <c r="C463" s="52"/>
    </row>
    <row r="464" spans="1:3" ht="25.5" customHeight="1">
      <c r="A464" s="53"/>
      <c r="B464" s="54"/>
      <c r="C464" s="52"/>
    </row>
    <row r="465" spans="1:3" ht="25.5" customHeight="1">
      <c r="A465" s="53"/>
      <c r="B465" s="54"/>
      <c r="C465" s="52"/>
    </row>
    <row r="466" spans="1:3" ht="25.5" customHeight="1">
      <c r="A466" s="53"/>
      <c r="B466" s="54"/>
      <c r="C466" s="52"/>
    </row>
    <row r="467" spans="1:3" ht="25.5" customHeight="1">
      <c r="A467" s="53"/>
      <c r="B467" s="54"/>
      <c r="C467" s="52"/>
    </row>
    <row r="468" spans="1:3" ht="12.75" customHeight="1">
      <c r="A468" s="53"/>
      <c r="B468" s="54"/>
      <c r="C468" s="52"/>
    </row>
    <row r="469" spans="1:3" ht="25.5" customHeight="1">
      <c r="A469" s="53"/>
      <c r="B469" s="54"/>
      <c r="C469" s="52"/>
    </row>
    <row r="470" spans="1:3" ht="25.5" customHeight="1">
      <c r="A470" s="53"/>
      <c r="B470" s="54"/>
      <c r="C470" s="52"/>
    </row>
    <row r="471" spans="1:3" ht="25.5" customHeight="1">
      <c r="A471" s="53"/>
      <c r="B471" s="54"/>
      <c r="C471" s="52"/>
    </row>
    <row r="472" spans="1:3" ht="25.5" customHeight="1">
      <c r="A472" s="53"/>
      <c r="B472" s="54"/>
      <c r="C472" s="52"/>
    </row>
    <row r="473" spans="1:3" ht="25.5" customHeight="1">
      <c r="A473" s="53"/>
      <c r="B473" s="54"/>
      <c r="C473" s="52"/>
    </row>
    <row r="474" spans="1:3" ht="25.5" customHeight="1">
      <c r="A474" s="53"/>
      <c r="B474" s="54"/>
      <c r="C474" s="52"/>
    </row>
    <row r="475" spans="1:3" ht="25.5" customHeight="1">
      <c r="A475" s="53"/>
      <c r="B475" s="54"/>
      <c r="C475" s="52"/>
    </row>
    <row r="476" spans="1:3" ht="25.5" customHeight="1">
      <c r="A476" s="53"/>
      <c r="B476" s="54"/>
      <c r="C476" s="52"/>
    </row>
    <row r="477" spans="1:3" ht="63.75" customHeight="1">
      <c r="A477" s="53"/>
      <c r="B477" s="54"/>
      <c r="C477" s="52"/>
    </row>
    <row r="478" spans="1:3" ht="12.75" customHeight="1">
      <c r="A478" s="53"/>
      <c r="B478" s="54"/>
      <c r="C478" s="52"/>
    </row>
    <row r="479" spans="1:3" ht="63.75" customHeight="1">
      <c r="A479" s="53"/>
      <c r="B479" s="54"/>
      <c r="C479" s="52"/>
    </row>
    <row r="480" spans="1:3" ht="12.75" customHeight="1">
      <c r="A480" s="53"/>
      <c r="B480" s="54"/>
      <c r="C480" s="52"/>
    </row>
    <row r="481" spans="1:3" ht="63.75" customHeight="1">
      <c r="A481" s="53"/>
      <c r="B481" s="54"/>
      <c r="C481" s="52"/>
    </row>
    <row r="482" spans="1:3" ht="12.75" customHeight="1">
      <c r="A482" s="53"/>
      <c r="B482" s="54"/>
      <c r="C482" s="52"/>
    </row>
    <row r="483" spans="1:3" ht="63.75" customHeight="1">
      <c r="A483" s="53"/>
      <c r="B483" s="54"/>
      <c r="C483" s="52"/>
    </row>
    <row r="484" spans="1:3" ht="12.75" customHeight="1">
      <c r="A484" s="53"/>
      <c r="B484" s="54"/>
      <c r="C484" s="52"/>
    </row>
    <row r="485" spans="1:3" ht="63.75" customHeight="1">
      <c r="A485" s="53"/>
      <c r="B485" s="54"/>
      <c r="C485" s="52"/>
    </row>
    <row r="486" spans="1:3" ht="12.75" customHeight="1">
      <c r="A486" s="53"/>
      <c r="B486" s="54"/>
      <c r="C486" s="52"/>
    </row>
    <row r="487" spans="1:3" ht="63.75" customHeight="1">
      <c r="A487" s="53"/>
      <c r="B487" s="54"/>
      <c r="C487" s="52"/>
    </row>
    <row r="488" spans="1:3" ht="12.75" customHeight="1">
      <c r="A488" s="53"/>
      <c r="B488" s="54"/>
      <c r="C488" s="52"/>
    </row>
    <row r="489" spans="1:3" ht="63.75" customHeight="1">
      <c r="A489" s="53"/>
      <c r="B489" s="54"/>
      <c r="C489" s="52"/>
    </row>
    <row r="490" spans="1:3" ht="12.75" customHeight="1">
      <c r="A490" s="53"/>
      <c r="B490" s="54"/>
      <c r="C490" s="52"/>
    </row>
    <row r="491" spans="1:3" ht="63.75" customHeight="1">
      <c r="A491" s="53"/>
      <c r="B491" s="54"/>
      <c r="C491" s="52"/>
    </row>
    <row r="492" spans="1:3" ht="12.75" customHeight="1">
      <c r="A492" s="53"/>
      <c r="B492" s="54"/>
      <c r="C492" s="52"/>
    </row>
    <row r="493" spans="1:3" ht="63.75" customHeight="1">
      <c r="A493" s="53"/>
      <c r="B493" s="54"/>
      <c r="C493" s="52"/>
    </row>
    <row r="494" spans="1:3" ht="12.75" customHeight="1">
      <c r="A494" s="53"/>
      <c r="B494" s="54"/>
      <c r="C494" s="52"/>
    </row>
    <row r="495" spans="1:3" ht="63.75" customHeight="1">
      <c r="A495" s="53"/>
      <c r="B495" s="54"/>
      <c r="C495" s="52"/>
    </row>
    <row r="496" spans="1:3" ht="12.75" customHeight="1">
      <c r="A496" s="53"/>
      <c r="B496" s="54"/>
      <c r="C496" s="52"/>
    </row>
    <row r="497" spans="1:3" ht="63.75" customHeight="1">
      <c r="A497" s="53"/>
      <c r="B497" s="54"/>
      <c r="C497" s="52"/>
    </row>
    <row r="498" spans="1:3" ht="12.75" customHeight="1">
      <c r="A498" s="53"/>
      <c r="B498" s="54"/>
      <c r="C498" s="52"/>
    </row>
    <row r="499" spans="1:3" ht="63.75" customHeight="1">
      <c r="A499" s="53"/>
      <c r="B499" s="54"/>
      <c r="C499" s="52"/>
    </row>
    <row r="500" spans="1:3" ht="12.75" customHeight="1">
      <c r="A500" s="53"/>
      <c r="B500" s="54"/>
      <c r="C500" s="52"/>
    </row>
    <row r="501" spans="1:3" ht="63.75" customHeight="1">
      <c r="A501" s="53"/>
      <c r="B501" s="54"/>
      <c r="C501" s="52"/>
    </row>
    <row r="502" spans="1:3" ht="12.75" customHeight="1">
      <c r="A502" s="53"/>
      <c r="B502" s="54"/>
      <c r="C502" s="52"/>
    </row>
    <row r="503" spans="1:3" ht="63.75" customHeight="1">
      <c r="A503" s="53"/>
      <c r="B503" s="54"/>
      <c r="C503" s="52"/>
    </row>
    <row r="504" spans="1:3" ht="12.75" customHeight="1">
      <c r="A504" s="53"/>
      <c r="B504" s="54"/>
      <c r="C504" s="52"/>
    </row>
    <row r="505" spans="1:3" ht="63.75" customHeight="1">
      <c r="A505" s="53"/>
      <c r="B505" s="54"/>
      <c r="C505" s="52"/>
    </row>
    <row r="506" spans="1:3" ht="12.75" customHeight="1">
      <c r="A506" s="53"/>
      <c r="B506" s="54"/>
      <c r="C506" s="52"/>
    </row>
    <row r="507" spans="1:3" ht="25.5" customHeight="1">
      <c r="A507" s="53"/>
      <c r="B507" s="54"/>
      <c r="C507" s="52"/>
    </row>
    <row r="508" spans="1:3" ht="25.5" customHeight="1">
      <c r="A508" s="53"/>
      <c r="B508" s="54"/>
      <c r="C508" s="52"/>
    </row>
    <row r="509" spans="1:3" ht="25.5" customHeight="1">
      <c r="A509" s="53"/>
      <c r="B509" s="54"/>
      <c r="C509" s="52"/>
    </row>
    <row r="510" spans="1:3" ht="12.75" customHeight="1">
      <c r="A510" s="53"/>
      <c r="B510" s="54"/>
      <c r="C510" s="52"/>
    </row>
    <row r="511" spans="1:3" ht="12.75" customHeight="1">
      <c r="A511" s="53"/>
      <c r="B511" s="54"/>
      <c r="C511" s="52"/>
    </row>
    <row r="512" spans="1:3" ht="12.75" customHeight="1">
      <c r="A512" s="53"/>
      <c r="B512" s="54"/>
      <c r="C512" s="52"/>
    </row>
    <row r="513" spans="1:3" ht="12.75" customHeight="1">
      <c r="A513" s="53"/>
      <c r="B513" s="54"/>
      <c r="C513" s="52"/>
    </row>
    <row r="514" spans="1:3" ht="25.5" customHeight="1">
      <c r="A514" s="53"/>
      <c r="B514" s="54"/>
      <c r="C514" s="52"/>
    </row>
    <row r="515" spans="1:3" ht="12.75" customHeight="1">
      <c r="A515" s="53"/>
      <c r="B515" s="54"/>
      <c r="C515" s="52"/>
    </row>
    <row r="516" spans="1:3" ht="12.75" customHeight="1">
      <c r="A516" s="53"/>
      <c r="B516" s="54"/>
      <c r="C516" s="52"/>
    </row>
    <row r="517" spans="1:3" ht="12.75" customHeight="1">
      <c r="A517" s="53"/>
      <c r="B517" s="54"/>
      <c r="C517" s="52"/>
    </row>
    <row r="518" spans="1:3" ht="38.25" customHeight="1">
      <c r="A518" s="53"/>
      <c r="B518" s="54"/>
      <c r="C518" s="52"/>
    </row>
    <row r="519" spans="1:3" ht="12.75" customHeight="1">
      <c r="A519" s="53"/>
      <c r="B519" s="54"/>
      <c r="C519" s="52"/>
    </row>
    <row r="520" spans="1:3" ht="12.75" customHeight="1">
      <c r="A520" s="53"/>
      <c r="B520" s="54"/>
      <c r="C520" s="52"/>
    </row>
    <row r="521" spans="1:3" ht="38.25" customHeight="1">
      <c r="A521" s="53"/>
      <c r="B521" s="54"/>
      <c r="C521" s="52"/>
    </row>
    <row r="522" spans="1:3" ht="12.75" customHeight="1">
      <c r="A522" s="53"/>
      <c r="B522" s="54"/>
      <c r="C522" s="52"/>
    </row>
    <row r="523" spans="1:3" ht="38.25" customHeight="1">
      <c r="A523" s="53"/>
      <c r="B523" s="54"/>
      <c r="C523" s="52"/>
    </row>
    <row r="524" spans="1:3" ht="12.75" customHeight="1">
      <c r="A524" s="53"/>
      <c r="B524" s="54"/>
      <c r="C524" s="52"/>
    </row>
    <row r="525" spans="1:3" ht="25.5" customHeight="1">
      <c r="A525" s="53"/>
      <c r="B525" s="54"/>
      <c r="C525" s="52"/>
    </row>
    <row r="526" spans="1:3" ht="12.75" customHeight="1">
      <c r="A526" s="53"/>
      <c r="B526" s="54"/>
      <c r="C526" s="52"/>
    </row>
    <row r="527" spans="1:3" ht="25.5" customHeight="1">
      <c r="A527" s="53"/>
      <c r="B527" s="54"/>
      <c r="C527" s="52"/>
    </row>
    <row r="528" spans="1:3" ht="12.75" customHeight="1">
      <c r="A528" s="53"/>
      <c r="B528" s="54"/>
      <c r="C528" s="52"/>
    </row>
    <row r="529" spans="1:3" ht="25.5" customHeight="1">
      <c r="A529" s="53"/>
      <c r="B529" s="54"/>
      <c r="C529" s="52"/>
    </row>
    <row r="530" spans="1:3" ht="12.75" customHeight="1">
      <c r="A530" s="53"/>
      <c r="B530" s="54"/>
      <c r="C530" s="52"/>
    </row>
    <row r="531" spans="1:3" ht="25.5" customHeight="1">
      <c r="A531" s="53"/>
      <c r="B531" s="54"/>
      <c r="C531" s="52"/>
    </row>
    <row r="532" spans="1:3" ht="12.75" customHeight="1">
      <c r="A532" s="53"/>
      <c r="B532" s="54"/>
      <c r="C532" s="52"/>
    </row>
    <row r="533" spans="1:3" ht="12.75" customHeight="1">
      <c r="A533" s="53"/>
      <c r="B533" s="54"/>
      <c r="C533" s="52"/>
    </row>
    <row r="534" spans="1:3" ht="12.75" customHeight="1">
      <c r="A534" s="53"/>
      <c r="B534" s="54"/>
      <c r="C534" s="52"/>
    </row>
    <row r="535" spans="1:3" ht="12.75" customHeight="1">
      <c r="A535" s="53"/>
      <c r="B535" s="54"/>
      <c r="C535" s="52"/>
    </row>
    <row r="536" spans="1:3" ht="51" customHeight="1">
      <c r="A536" s="53"/>
      <c r="B536" s="54"/>
      <c r="C536" s="52"/>
    </row>
    <row r="537" spans="1:3" ht="12.75" customHeight="1">
      <c r="A537" s="53"/>
      <c r="B537" s="54"/>
      <c r="C537" s="52"/>
    </row>
    <row r="538" spans="1:3" ht="25.5" customHeight="1">
      <c r="A538" s="53"/>
      <c r="B538" s="54"/>
      <c r="C538" s="52"/>
    </row>
    <row r="539" spans="1:3" ht="12.75" customHeight="1">
      <c r="A539" s="53"/>
      <c r="B539" s="54"/>
      <c r="C539" s="52"/>
    </row>
    <row r="540" spans="1:3" ht="12.75" customHeight="1">
      <c r="A540" s="53"/>
      <c r="B540" s="54"/>
      <c r="C540" s="52"/>
    </row>
    <row r="541" spans="1:3" ht="12.75" customHeight="1">
      <c r="A541" s="53"/>
      <c r="B541" s="54"/>
      <c r="C541" s="52"/>
    </row>
    <row r="542" spans="1:3" ht="51" customHeight="1">
      <c r="A542" s="53"/>
      <c r="B542" s="54"/>
      <c r="C542" s="52"/>
    </row>
    <row r="543" spans="1:3" ht="12.75" customHeight="1">
      <c r="A543" s="53"/>
      <c r="B543" s="54"/>
      <c r="C543" s="52"/>
    </row>
    <row r="544" spans="1:3" ht="25.5" customHeight="1">
      <c r="A544" s="53"/>
      <c r="B544" s="54"/>
      <c r="C544" s="52"/>
    </row>
    <row r="545" spans="1:3" ht="12.75" customHeight="1">
      <c r="A545" s="53"/>
      <c r="B545" s="54"/>
      <c r="C545" s="52"/>
    </row>
    <row r="546" spans="1:3" ht="25.5" customHeight="1">
      <c r="A546" s="53"/>
      <c r="B546" s="54"/>
      <c r="C546" s="52"/>
    </row>
    <row r="547" spans="1:3" ht="12.75" customHeight="1">
      <c r="A547" s="53"/>
      <c r="B547" s="54"/>
      <c r="C547" s="52"/>
    </row>
    <row r="548" spans="1:3" ht="12.75" customHeight="1">
      <c r="A548" s="53"/>
      <c r="B548" s="54"/>
      <c r="C548" s="52"/>
    </row>
    <row r="549" spans="1:3" ht="51" customHeight="1">
      <c r="A549" s="53"/>
      <c r="B549" s="54"/>
      <c r="C549" s="52"/>
    </row>
    <row r="550" spans="1:3" ht="12.75" customHeight="1">
      <c r="A550" s="53"/>
      <c r="B550" s="54"/>
      <c r="C550" s="52"/>
    </row>
    <row r="551" spans="1:3" ht="25.5" customHeight="1">
      <c r="A551" s="53"/>
      <c r="B551" s="54"/>
      <c r="C551" s="52"/>
    </row>
    <row r="552" spans="1:3" ht="12.75" customHeight="1">
      <c r="A552" s="53"/>
      <c r="B552" s="54"/>
      <c r="C552" s="52"/>
    </row>
    <row r="553" spans="1:3" ht="25.5" customHeight="1">
      <c r="A553" s="53"/>
      <c r="B553" s="54"/>
      <c r="C553" s="52"/>
    </row>
    <row r="554" spans="1:3" ht="12.75" customHeight="1">
      <c r="A554" s="53"/>
      <c r="B554" s="54"/>
      <c r="C554" s="52"/>
    </row>
    <row r="555" spans="1:3" ht="12.75" customHeight="1">
      <c r="A555" s="53"/>
      <c r="B555" s="54"/>
      <c r="C555" s="52"/>
    </row>
    <row r="556" spans="1:3" ht="25.5" customHeight="1">
      <c r="A556" s="53"/>
      <c r="B556" s="54"/>
      <c r="C556" s="52"/>
    </row>
    <row r="557" spans="1:3" ht="25.5" customHeight="1">
      <c r="A557" s="53"/>
      <c r="B557" s="54"/>
      <c r="C557" s="52"/>
    </row>
    <row r="558" spans="1:3" ht="12.75" customHeight="1">
      <c r="A558" s="53"/>
      <c r="B558" s="54"/>
      <c r="C558" s="52"/>
    </row>
    <row r="559" spans="1:3" ht="12.75" customHeight="1">
      <c r="A559" s="53"/>
      <c r="B559" s="54"/>
      <c r="C559" s="52"/>
    </row>
    <row r="560" spans="1:3" ht="12.75" customHeight="1">
      <c r="A560" s="53"/>
      <c r="B560" s="54"/>
      <c r="C560" s="52"/>
    </row>
    <row r="561" spans="1:3" ht="25.5" customHeight="1">
      <c r="A561" s="53"/>
      <c r="B561" s="54"/>
      <c r="C561" s="52"/>
    </row>
    <row r="562" spans="1:3" ht="12.75" customHeight="1">
      <c r="A562" s="53"/>
      <c r="B562" s="54"/>
      <c r="C562" s="52"/>
    </row>
    <row r="563" spans="1:3" ht="12.75" customHeight="1">
      <c r="A563" s="53"/>
      <c r="B563" s="54"/>
      <c r="C563" s="52"/>
    </row>
    <row r="564" spans="1:3" ht="38.25" customHeight="1">
      <c r="A564" s="53"/>
      <c r="B564" s="54"/>
      <c r="C564" s="52"/>
    </row>
    <row r="565" spans="1:3" ht="25.5" customHeight="1">
      <c r="A565" s="53"/>
      <c r="B565" s="54"/>
      <c r="C565" s="52"/>
    </row>
    <row r="566" spans="1:3" ht="51" customHeight="1">
      <c r="A566" s="53"/>
      <c r="B566" s="54"/>
      <c r="C566" s="52"/>
    </row>
    <row r="567" spans="1:3" ht="12.75" customHeight="1">
      <c r="A567" s="53"/>
      <c r="B567" s="54"/>
      <c r="C567" s="52"/>
    </row>
    <row r="568" spans="1:3" ht="25.5" customHeight="1">
      <c r="A568" s="53"/>
      <c r="B568" s="54"/>
      <c r="C568" s="52"/>
    </row>
    <row r="569" spans="1:3" ht="12.75" customHeight="1">
      <c r="A569" s="53"/>
      <c r="B569" s="54"/>
      <c r="C569" s="52"/>
    </row>
    <row r="570" spans="1:3" ht="12.75" customHeight="1">
      <c r="A570" s="53"/>
      <c r="B570" s="54"/>
      <c r="C570" s="52"/>
    </row>
    <row r="571" spans="1:3" ht="51" customHeight="1">
      <c r="A571" s="53"/>
      <c r="B571" s="54"/>
      <c r="C571" s="52"/>
    </row>
    <row r="572" spans="1:3" ht="12.75" customHeight="1">
      <c r="A572" s="53"/>
      <c r="B572" s="54"/>
      <c r="C572" s="52"/>
    </row>
    <row r="573" spans="1:3" ht="25.5" customHeight="1">
      <c r="A573" s="53"/>
      <c r="B573" s="54"/>
      <c r="C573" s="52"/>
    </row>
    <row r="574" spans="1:3" ht="12.75" customHeight="1">
      <c r="A574" s="53"/>
      <c r="B574" s="54"/>
      <c r="C574" s="52"/>
    </row>
    <row r="575" spans="1:3" ht="25.5" customHeight="1">
      <c r="A575" s="53"/>
      <c r="B575" s="54"/>
      <c r="C575" s="52"/>
    </row>
    <row r="576" spans="1:3" ht="12.75" customHeight="1">
      <c r="A576" s="53"/>
      <c r="B576" s="54"/>
      <c r="C576" s="52"/>
    </row>
    <row r="577" spans="1:3" ht="12.75" customHeight="1">
      <c r="A577" s="53"/>
      <c r="B577" s="54"/>
      <c r="C577" s="52"/>
    </row>
    <row r="578" spans="1:3" ht="12.75" customHeight="1">
      <c r="A578" s="53"/>
      <c r="B578" s="54"/>
      <c r="C578" s="52"/>
    </row>
    <row r="579" spans="1:3" ht="12.75" customHeight="1">
      <c r="A579" s="53"/>
      <c r="B579" s="54"/>
      <c r="C579" s="52"/>
    </row>
    <row r="580" spans="1:3" ht="12.75" customHeight="1">
      <c r="A580" s="53"/>
      <c r="B580" s="54"/>
      <c r="C580" s="52"/>
    </row>
    <row r="581" spans="1:3" ht="12.75" customHeight="1">
      <c r="A581" s="53"/>
      <c r="B581" s="54"/>
      <c r="C581" s="52"/>
    </row>
    <row r="582" spans="1:3" ht="12.75" customHeight="1">
      <c r="A582" s="53"/>
      <c r="B582" s="54"/>
      <c r="C582" s="52"/>
    </row>
    <row r="583" spans="1:3" ht="12.75" customHeight="1">
      <c r="A583" s="53"/>
      <c r="B583" s="54"/>
      <c r="C583" s="52"/>
    </row>
    <row r="584" spans="1:3" ht="12.75" customHeight="1">
      <c r="A584" s="53"/>
      <c r="B584" s="54"/>
      <c r="C584" s="52"/>
    </row>
    <row r="585" spans="1:3" ht="51" customHeight="1">
      <c r="A585" s="53"/>
      <c r="B585" s="54"/>
      <c r="C585" s="52"/>
    </row>
    <row r="586" spans="1:3" ht="12.75" customHeight="1">
      <c r="A586" s="53"/>
      <c r="B586" s="54"/>
      <c r="C586" s="52"/>
    </row>
    <row r="587" spans="1:3" ht="25.5" customHeight="1">
      <c r="A587" s="53"/>
      <c r="B587" s="54"/>
      <c r="C587" s="52"/>
    </row>
    <row r="588" spans="1:3" ht="12.75" customHeight="1">
      <c r="A588" s="53"/>
      <c r="B588" s="54"/>
      <c r="C588" s="52"/>
    </row>
    <row r="589" spans="1:3" ht="25.5" customHeight="1">
      <c r="A589" s="53"/>
      <c r="B589" s="54"/>
      <c r="C589" s="52"/>
    </row>
    <row r="590" spans="1:3" ht="12.75" customHeight="1">
      <c r="A590" s="53"/>
      <c r="B590" s="54"/>
      <c r="C590" s="52"/>
    </row>
    <row r="591" spans="1:3" ht="12.75" customHeight="1">
      <c r="A591" s="53"/>
      <c r="B591" s="54"/>
      <c r="C591" s="52"/>
    </row>
    <row r="592" spans="1:3" ht="12.75" customHeight="1">
      <c r="A592" s="53"/>
      <c r="B592" s="54"/>
      <c r="C592" s="52"/>
    </row>
    <row r="593" spans="1:3" ht="12.75" customHeight="1">
      <c r="A593" s="53"/>
      <c r="B593" s="54"/>
      <c r="C593" s="52"/>
    </row>
    <row r="594" spans="1:3" ht="12.75" customHeight="1">
      <c r="A594" s="53"/>
      <c r="B594" s="54"/>
      <c r="C594" s="52"/>
    </row>
    <row r="595" spans="1:3" ht="12.75" customHeight="1">
      <c r="A595" s="53"/>
      <c r="B595" s="54"/>
      <c r="C595" s="52"/>
    </row>
    <row r="596" spans="1:3" ht="25.5" customHeight="1">
      <c r="A596" s="53"/>
      <c r="B596" s="54"/>
      <c r="C596" s="52"/>
    </row>
    <row r="597" spans="1:3" ht="12.75" customHeight="1">
      <c r="A597" s="53"/>
      <c r="B597" s="54"/>
      <c r="C597" s="52"/>
    </row>
    <row r="598" spans="1:3" ht="12.75" customHeight="1">
      <c r="A598" s="53"/>
      <c r="B598" s="54"/>
      <c r="C598" s="52"/>
    </row>
    <row r="599" spans="1:3" ht="12.75" customHeight="1">
      <c r="A599" s="53"/>
      <c r="B599" s="54"/>
      <c r="C599" s="52"/>
    </row>
    <row r="600" spans="1:3" ht="12.75" customHeight="1">
      <c r="A600" s="53"/>
      <c r="B600" s="54"/>
      <c r="C600" s="52"/>
    </row>
    <row r="601" spans="1:3" ht="12.75" customHeight="1">
      <c r="A601" s="53"/>
      <c r="B601" s="54"/>
      <c r="C601" s="52"/>
    </row>
    <row r="602" spans="1:3" ht="12.75" customHeight="1">
      <c r="A602" s="53"/>
      <c r="B602" s="54"/>
      <c r="C602" s="52"/>
    </row>
    <row r="603" spans="1:3" ht="12.75" customHeight="1">
      <c r="A603" s="53"/>
      <c r="B603" s="54"/>
      <c r="C603" s="52"/>
    </row>
    <row r="604" spans="1:3" ht="51" customHeight="1">
      <c r="A604" s="53"/>
      <c r="B604" s="54"/>
      <c r="C604" s="52"/>
    </row>
    <row r="605" spans="1:3" ht="12.75" customHeight="1">
      <c r="A605" s="53"/>
      <c r="B605" s="54"/>
      <c r="C605" s="52"/>
    </row>
    <row r="606" spans="1:3" ht="12.75" customHeight="1">
      <c r="A606" s="53"/>
      <c r="B606" s="54"/>
      <c r="C606" s="52"/>
    </row>
    <row r="607" spans="1:3" ht="51" customHeight="1">
      <c r="A607" s="53"/>
      <c r="B607" s="54"/>
      <c r="C607" s="52"/>
    </row>
    <row r="608" spans="1:3" ht="12.75" customHeight="1">
      <c r="A608" s="53"/>
      <c r="B608" s="54"/>
      <c r="C608" s="52"/>
    </row>
    <row r="609" spans="1:3" ht="12.75" customHeight="1">
      <c r="A609" s="53"/>
      <c r="B609" s="54"/>
      <c r="C609" s="52"/>
    </row>
    <row r="610" spans="1:3" ht="25.5" customHeight="1">
      <c r="A610" s="53"/>
      <c r="B610" s="54"/>
      <c r="C610" s="52"/>
    </row>
    <row r="611" spans="1:3" ht="25.5" customHeight="1">
      <c r="A611" s="53"/>
      <c r="B611" s="54"/>
      <c r="C611" s="52"/>
    </row>
    <row r="612" spans="1:3" ht="12.75" customHeight="1">
      <c r="A612" s="53"/>
      <c r="B612" s="54"/>
      <c r="C612" s="52"/>
    </row>
    <row r="613" spans="1:3" ht="12.75" customHeight="1">
      <c r="A613" s="53"/>
      <c r="B613" s="54"/>
      <c r="C613" s="52"/>
    </row>
    <row r="614" spans="1:3" ht="12.75" customHeight="1">
      <c r="A614" s="53"/>
      <c r="B614" s="54"/>
      <c r="C614" s="52"/>
    </row>
    <row r="615" spans="1:3" ht="12.75" customHeight="1">
      <c r="A615" s="53"/>
      <c r="B615" s="54"/>
      <c r="C615" s="52"/>
    </row>
    <row r="616" spans="1:3" ht="12.75" customHeight="1">
      <c r="A616" s="53"/>
      <c r="B616" s="54"/>
      <c r="C616" s="52"/>
    </row>
    <row r="617" spans="1:3" ht="12.75" customHeight="1">
      <c r="A617" s="53"/>
      <c r="B617" s="54"/>
      <c r="C617" s="52"/>
    </row>
    <row r="618" spans="1:3" ht="25.5" customHeight="1">
      <c r="A618" s="53"/>
      <c r="B618" s="54"/>
      <c r="C618" s="52"/>
    </row>
    <row r="619" spans="1:3" ht="12.75" customHeight="1">
      <c r="A619" s="53"/>
      <c r="B619" s="54"/>
      <c r="C619" s="52"/>
    </row>
    <row r="620" spans="1:3" ht="12.75" customHeight="1">
      <c r="A620" s="53"/>
      <c r="B620" s="54"/>
      <c r="C620" s="52"/>
    </row>
    <row r="621" spans="1:3" ht="12.75" customHeight="1">
      <c r="A621" s="53"/>
      <c r="B621" s="54"/>
      <c r="C621" s="52"/>
    </row>
    <row r="622" spans="1:3" ht="12.75" customHeight="1">
      <c r="A622" s="53"/>
      <c r="B622" s="54"/>
      <c r="C622" s="52"/>
    </row>
    <row r="623" spans="1:3" ht="12.75" customHeight="1">
      <c r="A623" s="53"/>
      <c r="B623" s="54"/>
      <c r="C623" s="52"/>
    </row>
    <row r="624" spans="1:3" ht="12.75" customHeight="1">
      <c r="A624" s="53"/>
      <c r="B624" s="54"/>
      <c r="C624" s="52"/>
    </row>
    <row r="625" spans="1:3" ht="12.75" customHeight="1">
      <c r="A625" s="53"/>
      <c r="B625" s="54"/>
      <c r="C625" s="52"/>
    </row>
    <row r="626" spans="1:3" ht="25.5" customHeight="1">
      <c r="A626" s="53"/>
      <c r="B626" s="54"/>
      <c r="C626" s="52"/>
    </row>
    <row r="627" spans="1:3" ht="25.5" customHeight="1">
      <c r="A627" s="53"/>
      <c r="B627" s="54"/>
      <c r="C627" s="52"/>
    </row>
    <row r="628" spans="1:3" ht="12.75" customHeight="1">
      <c r="A628" s="53"/>
      <c r="B628" s="54"/>
      <c r="C628" s="52"/>
    </row>
    <row r="629" spans="1:3" ht="12.75" customHeight="1">
      <c r="A629" s="53"/>
      <c r="B629" s="54"/>
      <c r="C629" s="52"/>
    </row>
    <row r="630" spans="1:3" ht="25.5" customHeight="1">
      <c r="A630" s="53"/>
      <c r="B630" s="54"/>
      <c r="C630" s="52"/>
    </row>
    <row r="631" spans="1:3" ht="12.75" customHeight="1">
      <c r="A631" s="53"/>
      <c r="B631" s="54"/>
      <c r="C631" s="52"/>
    </row>
    <row r="632" spans="1:3" ht="25.5" customHeight="1">
      <c r="A632" s="53"/>
      <c r="B632" s="54"/>
      <c r="C632" s="52"/>
    </row>
    <row r="633" spans="1:3" ht="12.75" customHeight="1">
      <c r="A633" s="53"/>
      <c r="B633" s="54"/>
      <c r="C633" s="52"/>
    </row>
    <row r="634" spans="1:3" ht="12.75" customHeight="1">
      <c r="A634" s="53"/>
      <c r="B634" s="54"/>
      <c r="C634" s="52"/>
    </row>
    <row r="635" spans="1:3" ht="25.5" customHeight="1">
      <c r="A635" s="53"/>
      <c r="B635" s="54"/>
      <c r="C635" s="52"/>
    </row>
    <row r="636" spans="1:3" ht="25.5" customHeight="1">
      <c r="A636" s="53"/>
      <c r="B636" s="54"/>
      <c r="C636" s="52"/>
    </row>
    <row r="637" spans="1:3" ht="12.75" customHeight="1">
      <c r="A637" s="53"/>
      <c r="B637" s="54"/>
      <c r="C637" s="52"/>
    </row>
    <row r="638" spans="1:3" ht="12.75" customHeight="1">
      <c r="A638" s="53"/>
      <c r="B638" s="54"/>
      <c r="C638" s="52"/>
    </row>
    <row r="639" spans="1:3" ht="25.5" customHeight="1">
      <c r="A639" s="53"/>
      <c r="B639" s="54"/>
      <c r="C639" s="52"/>
    </row>
    <row r="640" spans="1:3" ht="25.5" customHeight="1">
      <c r="A640" s="53"/>
      <c r="B640" s="54"/>
      <c r="C640" s="52"/>
    </row>
    <row r="641" spans="1:3" ht="25.5" customHeight="1">
      <c r="A641" s="53"/>
      <c r="B641" s="54"/>
      <c r="C641" s="52"/>
    </row>
    <row r="642" spans="1:3" ht="12.75" customHeight="1">
      <c r="A642" s="53"/>
      <c r="B642" s="54"/>
      <c r="C642" s="52"/>
    </row>
    <row r="643" spans="1:3" ht="12.75" customHeight="1">
      <c r="A643" s="53"/>
      <c r="B643" s="54"/>
      <c r="C643" s="52"/>
    </row>
    <row r="644" spans="1:3" ht="12.75" customHeight="1">
      <c r="A644" s="53"/>
      <c r="B644" s="54"/>
      <c r="C644" s="52"/>
    </row>
    <row r="645" spans="1:3" ht="12.75" customHeight="1">
      <c r="A645" s="53"/>
      <c r="B645" s="54"/>
      <c r="C645" s="52"/>
    </row>
    <row r="646" spans="1:3" ht="12.75" customHeight="1">
      <c r="A646" s="53"/>
      <c r="B646" s="54"/>
      <c r="C646" s="52"/>
    </row>
    <row r="647" spans="1:3" ht="51" customHeight="1">
      <c r="A647" s="53"/>
      <c r="B647" s="54"/>
      <c r="C647" s="52"/>
    </row>
    <row r="648" spans="1:3" ht="38.25" customHeight="1">
      <c r="A648" s="53"/>
      <c r="B648" s="54"/>
      <c r="C648" s="52"/>
    </row>
    <row r="649" spans="1:3" ht="63.75" customHeight="1">
      <c r="A649" s="53"/>
      <c r="B649" s="54"/>
      <c r="C649" s="52"/>
    </row>
    <row r="650" spans="1:3" ht="38.25" customHeight="1">
      <c r="A650" s="53"/>
      <c r="B650" s="54"/>
      <c r="C650" s="52"/>
    </row>
    <row r="651" spans="1:3" ht="25.5" customHeight="1">
      <c r="A651" s="53"/>
      <c r="B651" s="54"/>
      <c r="C651" s="52"/>
    </row>
    <row r="652" spans="1:3" ht="38.25" customHeight="1">
      <c r="A652" s="53"/>
      <c r="B652" s="54"/>
      <c r="C652" s="52"/>
    </row>
    <row r="653" spans="1:3" ht="25.5" customHeight="1">
      <c r="A653" s="53"/>
      <c r="B653" s="54"/>
      <c r="C653" s="52"/>
    </row>
    <row r="654" spans="1:3" ht="12.75" customHeight="1">
      <c r="A654" s="53"/>
      <c r="B654" s="54"/>
      <c r="C654" s="52"/>
    </row>
    <row r="655" spans="1:3" ht="12.75" customHeight="1">
      <c r="A655" s="53"/>
      <c r="B655" s="54"/>
      <c r="C655" s="52"/>
    </row>
    <row r="656" spans="1:3" ht="12.75" customHeight="1">
      <c r="A656" s="53"/>
      <c r="B656" s="54"/>
      <c r="C656" s="52"/>
    </row>
    <row r="657" spans="1:3" ht="12.75" customHeight="1">
      <c r="A657" s="53"/>
      <c r="B657" s="54"/>
      <c r="C657" s="52"/>
    </row>
    <row r="658" spans="1:3" ht="12.75" customHeight="1">
      <c r="A658" s="53"/>
      <c r="B658" s="54"/>
      <c r="C658" s="52"/>
    </row>
    <row r="659" spans="1:3" ht="12.75" customHeight="1">
      <c r="A659" s="53"/>
      <c r="B659" s="54"/>
      <c r="C659" s="52"/>
    </row>
    <row r="660" spans="1:3" ht="12.75" customHeight="1">
      <c r="A660" s="53"/>
      <c r="B660" s="54"/>
      <c r="C660" s="52"/>
    </row>
    <row r="661" spans="1:3" ht="63.75" customHeight="1">
      <c r="A661" s="53"/>
      <c r="B661" s="54"/>
      <c r="C661" s="52"/>
    </row>
    <row r="662" spans="1:3" ht="12.75" customHeight="1">
      <c r="A662" s="53"/>
      <c r="B662" s="54"/>
      <c r="C662" s="52"/>
    </row>
    <row r="663" spans="1:3" ht="25.5" customHeight="1">
      <c r="A663" s="53"/>
      <c r="B663" s="54"/>
      <c r="C663" s="52"/>
    </row>
    <row r="664" spans="1:3" ht="12.75" customHeight="1">
      <c r="A664" s="53"/>
      <c r="B664" s="54"/>
      <c r="C664" s="52"/>
    </row>
    <row r="665" spans="1:3" ht="51" customHeight="1">
      <c r="A665" s="53"/>
      <c r="B665" s="54"/>
      <c r="C665" s="52"/>
    </row>
    <row r="666" spans="1:3" ht="12.75" customHeight="1">
      <c r="A666" s="53"/>
      <c r="B666" s="54"/>
      <c r="C666" s="52"/>
    </row>
    <row r="667" spans="1:3" ht="38.25" customHeight="1">
      <c r="A667" s="53"/>
      <c r="B667" s="54"/>
      <c r="C667" s="52"/>
    </row>
    <row r="668" spans="1:3" ht="12.75" customHeight="1">
      <c r="A668" s="53"/>
      <c r="B668" s="54"/>
      <c r="C668" s="52"/>
    </row>
    <row r="669" spans="1:3" ht="51" customHeight="1">
      <c r="A669" s="53"/>
      <c r="B669" s="54"/>
      <c r="C669" s="52"/>
    </row>
    <row r="670" spans="1:3" ht="12.75" customHeight="1">
      <c r="A670" s="53"/>
      <c r="B670" s="54"/>
      <c r="C670" s="52"/>
    </row>
    <row r="671" spans="1:3" ht="38.25" customHeight="1">
      <c r="A671" s="53"/>
      <c r="B671" s="54"/>
      <c r="C671" s="52"/>
    </row>
    <row r="672" spans="1:3" ht="12.75" customHeight="1">
      <c r="A672" s="53"/>
      <c r="B672" s="54"/>
      <c r="C672" s="52"/>
    </row>
    <row r="673" spans="1:3" ht="38.25" customHeight="1">
      <c r="A673" s="53"/>
      <c r="B673" s="54"/>
      <c r="C673" s="52"/>
    </row>
    <row r="674" spans="1:3" ht="12.75" customHeight="1">
      <c r="A674" s="53"/>
      <c r="B674" s="54"/>
      <c r="C674" s="52"/>
    </row>
    <row r="675" spans="1:3" ht="12.75" customHeight="1">
      <c r="A675" s="53"/>
      <c r="B675" s="54"/>
      <c r="C675" s="52"/>
    </row>
    <row r="676" spans="1:3" ht="12.75" customHeight="1">
      <c r="A676" s="53"/>
      <c r="B676" s="54"/>
      <c r="C676" s="52"/>
    </row>
    <row r="677" spans="1:3" ht="25.5" customHeight="1">
      <c r="A677" s="53"/>
      <c r="B677" s="54"/>
      <c r="C677" s="52"/>
    </row>
    <row r="678" spans="1:3" ht="38.25" customHeight="1">
      <c r="A678" s="53"/>
      <c r="B678" s="54"/>
      <c r="C678" s="52"/>
    </row>
    <row r="679" spans="1:3" ht="12.75" customHeight="1">
      <c r="A679" s="53"/>
      <c r="B679" s="54"/>
      <c r="C679" s="52"/>
    </row>
    <row r="680" spans="1:3" ht="25.5" customHeight="1">
      <c r="A680" s="53"/>
      <c r="B680" s="54"/>
      <c r="C680" s="52"/>
    </row>
    <row r="681" spans="1:3" ht="38.25" customHeight="1">
      <c r="A681" s="53"/>
      <c r="B681" s="54"/>
      <c r="C681" s="52"/>
    </row>
    <row r="682" spans="1:3" ht="12.75" customHeight="1">
      <c r="A682" s="53"/>
      <c r="B682" s="54"/>
      <c r="C682" s="52"/>
    </row>
    <row r="683" spans="1:3" ht="38.25" customHeight="1">
      <c r="A683" s="53"/>
      <c r="B683" s="54"/>
      <c r="C683" s="52"/>
    </row>
    <row r="684" spans="1:3" ht="25.5" customHeight="1">
      <c r="A684" s="53"/>
      <c r="B684" s="54"/>
      <c r="C684" s="52"/>
    </row>
    <row r="685" spans="1:3" ht="25.5" customHeight="1">
      <c r="A685" s="53"/>
      <c r="B685" s="54"/>
      <c r="C685" s="52"/>
    </row>
    <row r="686" spans="1:3" ht="38.25" customHeight="1">
      <c r="A686" s="53"/>
      <c r="B686" s="54"/>
      <c r="C686" s="52"/>
    </row>
    <row r="687" spans="1:3" ht="25.5" customHeight="1">
      <c r="A687" s="53"/>
      <c r="B687" s="54"/>
      <c r="C687" s="52"/>
    </row>
    <row r="688" spans="1:3" ht="38.25" customHeight="1">
      <c r="A688" s="53"/>
      <c r="B688" s="54"/>
      <c r="C688" s="52"/>
    </row>
    <row r="689" spans="1:3" ht="12.75" customHeight="1">
      <c r="A689" s="53"/>
      <c r="B689" s="54"/>
      <c r="C689" s="52"/>
    </row>
    <row r="690" spans="1:3" ht="12.75" customHeight="1">
      <c r="A690" s="53"/>
      <c r="B690" s="54"/>
      <c r="C690" s="52"/>
    </row>
    <row r="691" spans="1:3" ht="12.75" customHeight="1">
      <c r="A691" s="53"/>
      <c r="B691" s="54"/>
      <c r="C691" s="52"/>
    </row>
    <row r="692" spans="1:3" ht="12.75" customHeight="1">
      <c r="A692" s="53"/>
      <c r="B692" s="54"/>
      <c r="C692" s="52"/>
    </row>
    <row r="693" spans="1:3" ht="51" customHeight="1">
      <c r="A693" s="53"/>
      <c r="B693" s="54"/>
      <c r="C693" s="52"/>
    </row>
    <row r="694" spans="1:3" ht="12.75" customHeight="1">
      <c r="A694" s="53"/>
      <c r="B694" s="54"/>
      <c r="C694" s="52"/>
    </row>
    <row r="695" spans="1:3" ht="51" customHeight="1">
      <c r="A695" s="53"/>
      <c r="B695" s="54"/>
      <c r="C695" s="52"/>
    </row>
    <row r="696" spans="1:3" ht="12.75" customHeight="1">
      <c r="A696" s="53"/>
      <c r="B696" s="54"/>
      <c r="C696" s="52"/>
    </row>
    <row r="697" spans="1:3" ht="12.75" customHeight="1">
      <c r="A697" s="53"/>
      <c r="B697" s="54"/>
      <c r="C697" s="52"/>
    </row>
    <row r="698" spans="1:3" ht="25.5" customHeight="1">
      <c r="A698" s="53"/>
      <c r="B698" s="54"/>
      <c r="C698" s="52"/>
    </row>
    <row r="699" spans="1:3" ht="12.75" customHeight="1">
      <c r="A699" s="53"/>
      <c r="B699" s="54"/>
      <c r="C699" s="52"/>
    </row>
    <row r="700" spans="1:3" ht="12.75" customHeight="1">
      <c r="A700" s="53"/>
      <c r="B700" s="54"/>
      <c r="C700" s="52"/>
    </row>
    <row r="701" spans="1:3" ht="12.75" customHeight="1">
      <c r="A701" s="53"/>
      <c r="B701" s="54"/>
      <c r="C701" s="52"/>
    </row>
    <row r="705" ht="15">
      <c r="B705" s="54"/>
    </row>
    <row r="706" ht="15">
      <c r="B706" s="54"/>
    </row>
    <row r="707" ht="15">
      <c r="B707" s="54"/>
    </row>
    <row r="708" ht="15">
      <c r="B708" s="54"/>
    </row>
    <row r="709" ht="15">
      <c r="B709" s="54"/>
    </row>
    <row r="710" ht="15">
      <c r="B710" s="54"/>
    </row>
    <row r="711" ht="15">
      <c r="B711" s="54"/>
    </row>
    <row r="712" ht="15">
      <c r="B712" s="54"/>
    </row>
    <row r="713" ht="15">
      <c r="B713" s="54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100" customWidth="1"/>
    <col min="2" max="2" width="13.7109375" style="103" customWidth="1"/>
    <col min="3" max="3" width="4.7109375" style="103" customWidth="1"/>
    <col min="4" max="4" width="4.57421875" style="103" customWidth="1"/>
    <col min="5" max="5" width="9.8515625" style="103" customWidth="1"/>
    <col min="6" max="6" width="4.8515625" style="103" customWidth="1"/>
    <col min="7" max="7" width="47.8515625" style="100" customWidth="1"/>
    <col min="8" max="8" width="13.8515625" style="100" customWidth="1"/>
    <col min="9" max="9" width="9.140625" style="100" customWidth="1"/>
    <col min="10" max="10" width="25.140625" style="100" customWidth="1"/>
    <col min="11" max="16384" width="9.140625" style="100" customWidth="1"/>
  </cols>
  <sheetData>
    <row r="1" spans="2:13" ht="12.75">
      <c r="B1" s="100"/>
      <c r="C1" s="100"/>
      <c r="D1" s="100"/>
      <c r="E1" s="100"/>
      <c r="F1" s="100"/>
      <c r="H1" s="101" t="s">
        <v>199</v>
      </c>
      <c r="I1" s="102"/>
      <c r="J1" s="102"/>
      <c r="K1" s="102"/>
      <c r="L1" s="102"/>
      <c r="M1" s="102"/>
    </row>
    <row r="2" spans="2:13" ht="15.75" customHeight="1">
      <c r="B2" s="100"/>
      <c r="C2" s="100"/>
      <c r="D2" s="100"/>
      <c r="E2" s="100"/>
      <c r="F2" s="100"/>
      <c r="H2" s="101" t="s">
        <v>254</v>
      </c>
      <c r="I2" s="102"/>
      <c r="J2" s="102"/>
      <c r="K2" s="102"/>
      <c r="L2" s="102"/>
      <c r="M2" s="102"/>
    </row>
    <row r="3" spans="2:13" ht="15.75" customHeight="1">
      <c r="B3" s="100"/>
      <c r="C3" s="100"/>
      <c r="D3" s="100"/>
      <c r="E3" s="100"/>
      <c r="F3" s="100"/>
      <c r="H3" s="101" t="s">
        <v>119</v>
      </c>
      <c r="I3" s="102"/>
      <c r="J3" s="102"/>
      <c r="K3" s="102"/>
      <c r="L3" s="102"/>
      <c r="M3" s="102"/>
    </row>
    <row r="4" spans="2:11" ht="12.75">
      <c r="B4" s="100"/>
      <c r="C4" s="100"/>
      <c r="D4" s="100"/>
      <c r="E4" s="100"/>
      <c r="F4" s="100"/>
      <c r="H4" s="101" t="s">
        <v>98</v>
      </c>
      <c r="I4" s="103"/>
      <c r="J4" s="103"/>
      <c r="K4" s="103"/>
    </row>
    <row r="5" spans="2:11" ht="12.75">
      <c r="B5" s="100"/>
      <c r="C5" s="100"/>
      <c r="D5" s="100"/>
      <c r="E5" s="100"/>
      <c r="F5" s="100"/>
      <c r="H5" s="101"/>
      <c r="I5" s="103"/>
      <c r="J5" s="103"/>
      <c r="K5" s="103"/>
    </row>
    <row r="6" spans="2:11" ht="12.75">
      <c r="B6" s="100"/>
      <c r="C6" s="100"/>
      <c r="D6" s="100"/>
      <c r="E6" s="100"/>
      <c r="F6" s="100"/>
      <c r="H6" s="101"/>
      <c r="I6" s="103"/>
      <c r="J6" s="103"/>
      <c r="K6" s="103"/>
    </row>
    <row r="7" spans="1:8" ht="24.75" customHeight="1">
      <c r="A7" s="305" t="s">
        <v>200</v>
      </c>
      <c r="B7" s="305"/>
      <c r="C7" s="305"/>
      <c r="D7" s="305"/>
      <c r="E7" s="305"/>
      <c r="F7" s="305"/>
      <c r="G7" s="305"/>
      <c r="H7" s="305"/>
    </row>
    <row r="8" spans="1:17" ht="18.75" customHeight="1">
      <c r="A8" s="305" t="s">
        <v>226</v>
      </c>
      <c r="B8" s="305"/>
      <c r="C8" s="305"/>
      <c r="D8" s="305"/>
      <c r="E8" s="305"/>
      <c r="F8" s="305"/>
      <c r="G8" s="305"/>
      <c r="H8" s="305"/>
      <c r="I8" s="105"/>
      <c r="J8" s="105"/>
      <c r="K8" s="105"/>
      <c r="L8" s="105"/>
      <c r="M8" s="105"/>
      <c r="N8" s="105"/>
      <c r="O8" s="105"/>
      <c r="P8" s="105"/>
      <c r="Q8" s="105"/>
    </row>
    <row r="9" spans="1:17" ht="15" customHeight="1">
      <c r="A9" s="104"/>
      <c r="B9" s="104"/>
      <c r="C9" s="104"/>
      <c r="D9" s="104"/>
      <c r="E9" s="104"/>
      <c r="F9" s="104"/>
      <c r="G9" s="104"/>
      <c r="H9" s="104"/>
      <c r="I9" s="105"/>
      <c r="J9" s="105"/>
      <c r="K9" s="105"/>
      <c r="L9" s="105"/>
      <c r="M9" s="105"/>
      <c r="N9" s="105"/>
      <c r="O9" s="105"/>
      <c r="P9" s="105"/>
      <c r="Q9" s="105"/>
    </row>
    <row r="10" spans="1:17" ht="18.75" customHeight="1">
      <c r="A10" s="104"/>
      <c r="B10" s="104"/>
      <c r="C10" s="104"/>
      <c r="D10" s="104"/>
      <c r="E10" s="104"/>
      <c r="F10" s="104"/>
      <c r="G10" s="104"/>
      <c r="H10" s="101" t="s">
        <v>0</v>
      </c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8" ht="32.25" customHeight="1">
      <c r="A11" s="106" t="s">
        <v>50</v>
      </c>
      <c r="B11" s="106" t="s">
        <v>201</v>
      </c>
      <c r="C11" s="106" t="s">
        <v>202</v>
      </c>
      <c r="D11" s="106" t="s">
        <v>203</v>
      </c>
      <c r="E11" s="106" t="s">
        <v>204</v>
      </c>
      <c r="F11" s="106" t="s">
        <v>205</v>
      </c>
      <c r="G11" s="106" t="s">
        <v>206</v>
      </c>
      <c r="H11" s="107" t="s">
        <v>223</v>
      </c>
    </row>
    <row r="12" spans="1:10" ht="12.75">
      <c r="A12" s="108" t="s">
        <v>207</v>
      </c>
      <c r="B12" s="109" t="s">
        <v>208</v>
      </c>
      <c r="C12" s="108" t="s">
        <v>209</v>
      </c>
      <c r="D12" s="109" t="s">
        <v>210</v>
      </c>
      <c r="E12" s="108" t="s">
        <v>211</v>
      </c>
      <c r="F12" s="109" t="s">
        <v>212</v>
      </c>
      <c r="G12" s="108" t="s">
        <v>213</v>
      </c>
      <c r="H12" s="109" t="s">
        <v>214</v>
      </c>
      <c r="J12" s="110"/>
    </row>
    <row r="13" spans="1:10" ht="36" customHeight="1">
      <c r="A13" s="111"/>
      <c r="B13" s="112" t="s">
        <v>215</v>
      </c>
      <c r="C13" s="113"/>
      <c r="D13" s="113"/>
      <c r="E13" s="113"/>
      <c r="F13" s="113"/>
      <c r="G13" s="114"/>
      <c r="H13" s="115"/>
      <c r="J13" s="110"/>
    </row>
    <row r="14" spans="1:10" ht="24.75" customHeight="1" hidden="1">
      <c r="A14" s="108"/>
      <c r="B14" s="116"/>
      <c r="C14" s="113"/>
      <c r="D14" s="113"/>
      <c r="E14" s="113"/>
      <c r="F14" s="113"/>
      <c r="G14" s="117" t="s">
        <v>216</v>
      </c>
      <c r="H14" s="115">
        <v>591644.7</v>
      </c>
      <c r="J14" s="110"/>
    </row>
    <row r="15" spans="1:8" ht="21.75" customHeight="1" hidden="1">
      <c r="A15" s="108"/>
      <c r="B15" s="116"/>
      <c r="C15" s="113"/>
      <c r="D15" s="113"/>
      <c r="E15" s="113"/>
      <c r="F15" s="113"/>
      <c r="G15" s="117" t="s">
        <v>217</v>
      </c>
      <c r="H15" s="115">
        <v>387393.2</v>
      </c>
    </row>
    <row r="16" spans="1:8" ht="36" customHeight="1">
      <c r="A16" s="111"/>
      <c r="B16" s="113"/>
      <c r="C16" s="109" t="s">
        <v>57</v>
      </c>
      <c r="D16" s="109" t="s">
        <v>35</v>
      </c>
      <c r="E16" s="109" t="s">
        <v>249</v>
      </c>
      <c r="F16" s="109" t="s">
        <v>225</v>
      </c>
      <c r="G16" s="118" t="s">
        <v>218</v>
      </c>
      <c r="H16" s="119">
        <v>184</v>
      </c>
    </row>
    <row r="17" spans="1:8" ht="31.5" customHeight="1">
      <c r="A17" s="111"/>
      <c r="B17" s="120"/>
      <c r="C17" s="109" t="s">
        <v>57</v>
      </c>
      <c r="D17" s="109" t="s">
        <v>35</v>
      </c>
      <c r="E17" s="109" t="s">
        <v>246</v>
      </c>
      <c r="F17" s="109" t="s">
        <v>225</v>
      </c>
      <c r="G17" s="121" t="s">
        <v>219</v>
      </c>
      <c r="H17" s="122">
        <v>217</v>
      </c>
    </row>
    <row r="18" spans="1:8" ht="39" customHeight="1">
      <c r="A18" s="111"/>
      <c r="B18" s="123"/>
      <c r="C18" s="109" t="s">
        <v>57</v>
      </c>
      <c r="D18" s="109" t="s">
        <v>35</v>
      </c>
      <c r="E18" s="109" t="s">
        <v>247</v>
      </c>
      <c r="F18" s="109" t="s">
        <v>225</v>
      </c>
      <c r="G18" s="118" t="s">
        <v>97</v>
      </c>
      <c r="H18" s="119">
        <v>4672.2</v>
      </c>
    </row>
    <row r="19" spans="1:8" ht="39" customHeight="1">
      <c r="A19" s="111"/>
      <c r="B19" s="123"/>
      <c r="C19" s="109" t="s">
        <v>57</v>
      </c>
      <c r="D19" s="109" t="s">
        <v>35</v>
      </c>
      <c r="E19" s="109" t="s">
        <v>248</v>
      </c>
      <c r="F19" s="109" t="s">
        <v>225</v>
      </c>
      <c r="G19" s="121" t="s">
        <v>163</v>
      </c>
      <c r="H19" s="119">
        <v>6744</v>
      </c>
    </row>
    <row r="20" spans="1:8" ht="12.75">
      <c r="A20" s="111"/>
      <c r="B20" s="113"/>
      <c r="C20" s="109" t="s">
        <v>57</v>
      </c>
      <c r="D20" s="109" t="s">
        <v>35</v>
      </c>
      <c r="E20" s="109" t="s">
        <v>244</v>
      </c>
      <c r="F20" s="109" t="s">
        <v>225</v>
      </c>
      <c r="G20" s="118" t="s">
        <v>164</v>
      </c>
      <c r="H20" s="119">
        <v>9868</v>
      </c>
    </row>
    <row r="21" spans="1:8" ht="30" customHeight="1">
      <c r="A21" s="111"/>
      <c r="B21" s="120"/>
      <c r="C21" s="109" t="s">
        <v>57</v>
      </c>
      <c r="D21" s="109" t="s">
        <v>35</v>
      </c>
      <c r="E21" s="109" t="s">
        <v>245</v>
      </c>
      <c r="F21" s="109" t="s">
        <v>225</v>
      </c>
      <c r="G21" s="121" t="s">
        <v>220</v>
      </c>
      <c r="H21" s="122">
        <v>3093</v>
      </c>
    </row>
    <row r="22" spans="1:8" ht="69" customHeight="1">
      <c r="A22" s="111"/>
      <c r="B22" s="120"/>
      <c r="C22" s="109" t="s">
        <v>57</v>
      </c>
      <c r="D22" s="109" t="s">
        <v>35</v>
      </c>
      <c r="E22" s="109" t="s">
        <v>243</v>
      </c>
      <c r="F22" s="109" t="s">
        <v>225</v>
      </c>
      <c r="G22" s="99" t="s">
        <v>224</v>
      </c>
      <c r="H22" s="122">
        <v>26156</v>
      </c>
    </row>
    <row r="23" spans="1:8" ht="56.25" customHeight="1">
      <c r="A23" s="111"/>
      <c r="B23" s="123" t="s">
        <v>221</v>
      </c>
      <c r="C23" s="109" t="s">
        <v>57</v>
      </c>
      <c r="D23" s="109" t="s">
        <v>56</v>
      </c>
      <c r="E23" s="109" t="s">
        <v>250</v>
      </c>
      <c r="F23" s="109" t="s">
        <v>225</v>
      </c>
      <c r="G23" s="118" t="s">
        <v>222</v>
      </c>
      <c r="H23" s="119">
        <v>3936</v>
      </c>
    </row>
    <row r="24" spans="1:8" ht="12.75">
      <c r="A24" s="111"/>
      <c r="B24" s="124" t="s">
        <v>17</v>
      </c>
      <c r="C24" s="125"/>
      <c r="D24" s="125"/>
      <c r="E24" s="125"/>
      <c r="F24" s="126"/>
      <c r="G24" s="127"/>
      <c r="H24" s="128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0"/>
  <sheetViews>
    <sheetView tabSelected="1" view="pageBreakPreview" zoomScale="115" zoomScaleSheetLayoutView="115" zoomScalePageLayoutView="0" workbookViewId="0" topLeftCell="A6">
      <selection activeCell="H19" sqref="H19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3.421875" style="0" customWidth="1"/>
    <col min="6" max="6" width="4.7109375" style="0" customWidth="1"/>
    <col min="7" max="7" width="11.00390625" style="0" customWidth="1"/>
    <col min="8" max="8" width="10.140625" style="0" customWidth="1"/>
  </cols>
  <sheetData>
    <row r="1" spans="3:8" ht="12.75" customHeight="1">
      <c r="C1" s="312" t="s">
        <v>284</v>
      </c>
      <c r="D1" s="312"/>
      <c r="E1" s="312"/>
      <c r="F1" s="312"/>
      <c r="G1" s="312"/>
      <c r="H1" s="312"/>
    </row>
    <row r="2" spans="1:8" ht="12.75" customHeight="1">
      <c r="A2" s="296" t="s">
        <v>597</v>
      </c>
      <c r="B2" s="296"/>
      <c r="C2" s="296"/>
      <c r="D2" s="296"/>
      <c r="E2" s="296"/>
      <c r="F2" s="296"/>
      <c r="G2" s="296"/>
      <c r="H2" s="296"/>
    </row>
    <row r="3" spans="1:8" ht="12" customHeight="1">
      <c r="A3" s="296" t="s">
        <v>629</v>
      </c>
      <c r="B3" s="296"/>
      <c r="C3" s="296"/>
      <c r="D3" s="296"/>
      <c r="E3" s="296"/>
      <c r="F3" s="296"/>
      <c r="G3" s="296"/>
      <c r="H3" s="296"/>
    </row>
    <row r="4" spans="1:8" ht="12.75" customHeight="1">
      <c r="A4" s="296" t="s">
        <v>487</v>
      </c>
      <c r="B4" s="296"/>
      <c r="C4" s="296"/>
      <c r="D4" s="296"/>
      <c r="E4" s="296"/>
      <c r="F4" s="296"/>
      <c r="G4" s="296"/>
      <c r="H4" s="296"/>
    </row>
    <row r="5" spans="1:8" ht="12.75" customHeight="1">
      <c r="A5" s="140"/>
      <c r="B5" s="140"/>
      <c r="C5" s="140"/>
      <c r="D5" s="140"/>
      <c r="E5" s="140"/>
      <c r="F5" s="140"/>
      <c r="G5" s="296" t="s">
        <v>685</v>
      </c>
      <c r="H5" s="296"/>
    </row>
    <row r="6" spans="1:8" ht="12.75" customHeight="1">
      <c r="A6" s="313" t="s">
        <v>626</v>
      </c>
      <c r="B6" s="313"/>
      <c r="C6" s="313"/>
      <c r="D6" s="313"/>
      <c r="E6" s="313"/>
      <c r="F6" s="313"/>
      <c r="G6" s="313"/>
      <c r="H6" s="313"/>
    </row>
    <row r="7" spans="1:8" ht="26.25" customHeight="1">
      <c r="A7" s="313" t="s">
        <v>697</v>
      </c>
      <c r="B7" s="313"/>
      <c r="C7" s="313"/>
      <c r="D7" s="313"/>
      <c r="E7" s="313"/>
      <c r="F7" s="313"/>
      <c r="G7" s="313"/>
      <c r="H7" s="313"/>
    </row>
    <row r="8" spans="7:8" ht="12.75">
      <c r="G8" s="101"/>
      <c r="H8" s="101" t="s">
        <v>23</v>
      </c>
    </row>
    <row r="9" spans="1:8" ht="12.75" customHeight="1">
      <c r="A9" s="314" t="s">
        <v>54</v>
      </c>
      <c r="B9" s="314" t="s">
        <v>24</v>
      </c>
      <c r="C9" s="314" t="s">
        <v>25</v>
      </c>
      <c r="D9" s="314" t="s">
        <v>26</v>
      </c>
      <c r="E9" s="314" t="s">
        <v>27</v>
      </c>
      <c r="F9" s="315" t="s">
        <v>28</v>
      </c>
      <c r="G9" s="318" t="s">
        <v>595</v>
      </c>
      <c r="H9" s="286"/>
    </row>
    <row r="10" spans="1:8" ht="24.75" customHeight="1">
      <c r="A10" s="314"/>
      <c r="B10" s="314"/>
      <c r="C10" s="314"/>
      <c r="D10" s="314"/>
      <c r="E10" s="314"/>
      <c r="F10" s="315"/>
      <c r="G10" s="201" t="s">
        <v>587</v>
      </c>
      <c r="H10" s="201" t="s">
        <v>588</v>
      </c>
    </row>
    <row r="11" spans="1:8" ht="15.75">
      <c r="A11" s="92" t="s">
        <v>29</v>
      </c>
      <c r="B11" s="93"/>
      <c r="C11" s="93"/>
      <c r="D11" s="93"/>
      <c r="E11" s="93"/>
      <c r="F11" s="93"/>
      <c r="G11" s="94">
        <f>G12+G28+G155+G187+G218+G247</f>
        <v>477717.5200000001</v>
      </c>
      <c r="H11" s="94">
        <f>H12+H28+H155+H187+H218+H247</f>
        <v>485879.43000000005</v>
      </c>
    </row>
    <row r="12" spans="1:10" ht="14.25">
      <c r="A12" s="277" t="s">
        <v>179</v>
      </c>
      <c r="B12" s="278">
        <v>947</v>
      </c>
      <c r="C12" s="96" t="s">
        <v>30</v>
      </c>
      <c r="D12" s="96" t="s">
        <v>30</v>
      </c>
      <c r="E12" s="96" t="s">
        <v>31</v>
      </c>
      <c r="F12" s="96" t="s">
        <v>32</v>
      </c>
      <c r="G12" s="135">
        <f>G13</f>
        <v>4605.1</v>
      </c>
      <c r="H12" s="135">
        <f>H13</f>
        <v>4605.1</v>
      </c>
      <c r="I12" s="78"/>
      <c r="J12" s="78"/>
    </row>
    <row r="13" spans="1:8" ht="12.75">
      <c r="A13" s="87" t="s">
        <v>136</v>
      </c>
      <c r="B13" s="88">
        <v>947</v>
      </c>
      <c r="C13" s="88" t="s">
        <v>33</v>
      </c>
      <c r="D13" s="88" t="s">
        <v>30</v>
      </c>
      <c r="E13" s="88" t="s">
        <v>31</v>
      </c>
      <c r="F13" s="88" t="s">
        <v>32</v>
      </c>
      <c r="G13" s="89">
        <f>G14+G23</f>
        <v>4605.1</v>
      </c>
      <c r="H13" s="89">
        <f>H14+H23</f>
        <v>4605.1</v>
      </c>
    </row>
    <row r="14" spans="1:8" ht="42">
      <c r="A14" s="80" t="s">
        <v>34</v>
      </c>
      <c r="B14" s="84">
        <v>947</v>
      </c>
      <c r="C14" s="84" t="s">
        <v>33</v>
      </c>
      <c r="D14" s="84" t="s">
        <v>35</v>
      </c>
      <c r="E14" s="82" t="s">
        <v>31</v>
      </c>
      <c r="F14" s="82" t="s">
        <v>32</v>
      </c>
      <c r="G14" s="81">
        <f>G15</f>
        <v>2610.5</v>
      </c>
      <c r="H14" s="81">
        <f>H15</f>
        <v>2610.5</v>
      </c>
    </row>
    <row r="15" spans="1:9" ht="22.5">
      <c r="A15" s="90" t="s">
        <v>304</v>
      </c>
      <c r="B15" s="84">
        <v>947</v>
      </c>
      <c r="C15" s="84" t="s">
        <v>33</v>
      </c>
      <c r="D15" s="84" t="s">
        <v>35</v>
      </c>
      <c r="E15" s="91" t="s">
        <v>305</v>
      </c>
      <c r="F15" s="82"/>
      <c r="G15" s="85">
        <f>G16++G18</f>
        <v>2610.5</v>
      </c>
      <c r="H15" s="85">
        <f>H16++H18</f>
        <v>2610.5</v>
      </c>
      <c r="I15" s="97"/>
    </row>
    <row r="16" spans="1:8" ht="12.75">
      <c r="A16" s="90" t="s">
        <v>232</v>
      </c>
      <c r="B16" s="84">
        <v>947</v>
      </c>
      <c r="C16" s="84" t="s">
        <v>33</v>
      </c>
      <c r="D16" s="84" t="s">
        <v>35</v>
      </c>
      <c r="E16" s="91" t="s">
        <v>300</v>
      </c>
      <c r="F16" s="84" t="s">
        <v>32</v>
      </c>
      <c r="G16" s="86">
        <f>G17</f>
        <v>1064.4</v>
      </c>
      <c r="H16" s="86">
        <f>H17</f>
        <v>1064.4</v>
      </c>
    </row>
    <row r="17" spans="1:8" ht="56.25">
      <c r="A17" s="83" t="s">
        <v>77</v>
      </c>
      <c r="B17" s="84">
        <v>947</v>
      </c>
      <c r="C17" s="84" t="s">
        <v>33</v>
      </c>
      <c r="D17" s="84" t="s">
        <v>35</v>
      </c>
      <c r="E17" s="91" t="s">
        <v>300</v>
      </c>
      <c r="F17" s="84" t="s">
        <v>110</v>
      </c>
      <c r="G17" s="86">
        <v>1064.4</v>
      </c>
      <c r="H17" s="86">
        <v>1064.4</v>
      </c>
    </row>
    <row r="18" spans="1:8" ht="22.5">
      <c r="A18" s="83" t="s">
        <v>231</v>
      </c>
      <c r="B18" s="84">
        <v>947</v>
      </c>
      <c r="C18" s="84" t="s">
        <v>33</v>
      </c>
      <c r="D18" s="84" t="s">
        <v>35</v>
      </c>
      <c r="E18" s="91" t="s">
        <v>299</v>
      </c>
      <c r="F18" s="84" t="s">
        <v>32</v>
      </c>
      <c r="G18" s="86">
        <f>G19+G20</f>
        <v>1546.1000000000001</v>
      </c>
      <c r="H18" s="86">
        <f>H19+H20</f>
        <v>1546.1000000000001</v>
      </c>
    </row>
    <row r="19" spans="1:8" ht="56.25">
      <c r="A19" s="83" t="s">
        <v>77</v>
      </c>
      <c r="B19" s="84">
        <v>947</v>
      </c>
      <c r="C19" s="84" t="s">
        <v>33</v>
      </c>
      <c r="D19" s="84" t="s">
        <v>35</v>
      </c>
      <c r="E19" s="91" t="s">
        <v>299</v>
      </c>
      <c r="F19" s="84" t="s">
        <v>110</v>
      </c>
      <c r="G19" s="86">
        <v>1033.9</v>
      </c>
      <c r="H19" s="86">
        <v>1033.9</v>
      </c>
    </row>
    <row r="20" spans="1:8" ht="33.75">
      <c r="A20" s="90" t="s">
        <v>334</v>
      </c>
      <c r="B20" s="84">
        <v>947</v>
      </c>
      <c r="C20" s="84" t="s">
        <v>33</v>
      </c>
      <c r="D20" s="84" t="s">
        <v>35</v>
      </c>
      <c r="E20" s="91" t="s">
        <v>299</v>
      </c>
      <c r="F20" s="84"/>
      <c r="G20" s="86">
        <f>G21+G22</f>
        <v>512.2</v>
      </c>
      <c r="H20" s="86">
        <f>H21+H22</f>
        <v>512.2</v>
      </c>
    </row>
    <row r="21" spans="1:8" ht="22.5">
      <c r="A21" s="83" t="s">
        <v>106</v>
      </c>
      <c r="B21" s="84">
        <v>947</v>
      </c>
      <c r="C21" s="84" t="s">
        <v>33</v>
      </c>
      <c r="D21" s="84" t="s">
        <v>35</v>
      </c>
      <c r="E21" s="91" t="s">
        <v>299</v>
      </c>
      <c r="F21" s="84" t="s">
        <v>107</v>
      </c>
      <c r="G21" s="86">
        <v>415.2</v>
      </c>
      <c r="H21" s="86">
        <v>415.2</v>
      </c>
    </row>
    <row r="22" spans="1:8" ht="12.75">
      <c r="A22" s="83" t="s">
        <v>113</v>
      </c>
      <c r="B22" s="84">
        <v>947</v>
      </c>
      <c r="C22" s="84" t="s">
        <v>33</v>
      </c>
      <c r="D22" s="84" t="s">
        <v>35</v>
      </c>
      <c r="E22" s="91" t="s">
        <v>299</v>
      </c>
      <c r="F22" s="84" t="s">
        <v>114</v>
      </c>
      <c r="G22" s="86">
        <v>97</v>
      </c>
      <c r="H22" s="86">
        <v>97</v>
      </c>
    </row>
    <row r="23" spans="1:8" ht="33.75">
      <c r="A23" s="90" t="s">
        <v>43</v>
      </c>
      <c r="B23" s="91">
        <v>947</v>
      </c>
      <c r="C23" s="91" t="s">
        <v>33</v>
      </c>
      <c r="D23" s="91" t="s">
        <v>44</v>
      </c>
      <c r="E23" s="82" t="s">
        <v>31</v>
      </c>
      <c r="F23" s="82" t="s">
        <v>32</v>
      </c>
      <c r="G23" s="86">
        <f>G24</f>
        <v>1994.6</v>
      </c>
      <c r="H23" s="86">
        <f>H24</f>
        <v>1994.6</v>
      </c>
    </row>
    <row r="24" spans="1:8" ht="12.75">
      <c r="A24" s="90" t="s">
        <v>236</v>
      </c>
      <c r="B24" s="84">
        <v>947</v>
      </c>
      <c r="C24" s="84" t="s">
        <v>33</v>
      </c>
      <c r="D24" s="84" t="s">
        <v>44</v>
      </c>
      <c r="E24" s="91" t="s">
        <v>302</v>
      </c>
      <c r="F24" s="84"/>
      <c r="G24" s="86">
        <f>G25+G26</f>
        <v>1994.6</v>
      </c>
      <c r="H24" s="86">
        <f>H25+H26</f>
        <v>1994.6</v>
      </c>
    </row>
    <row r="25" spans="1:8" ht="56.25">
      <c r="A25" s="83" t="s">
        <v>77</v>
      </c>
      <c r="B25" s="84">
        <v>947</v>
      </c>
      <c r="C25" s="84" t="s">
        <v>33</v>
      </c>
      <c r="D25" s="84" t="s">
        <v>44</v>
      </c>
      <c r="E25" s="91" t="s">
        <v>306</v>
      </c>
      <c r="F25" s="84">
        <v>100</v>
      </c>
      <c r="G25" s="86">
        <v>1970.6</v>
      </c>
      <c r="H25" s="86">
        <v>1970.6</v>
      </c>
    </row>
    <row r="26" spans="1:8" ht="22.5">
      <c r="A26" s="83" t="s">
        <v>237</v>
      </c>
      <c r="B26" s="84">
        <v>947</v>
      </c>
      <c r="C26" s="84" t="s">
        <v>33</v>
      </c>
      <c r="D26" s="84" t="s">
        <v>44</v>
      </c>
      <c r="E26" s="91" t="s">
        <v>307</v>
      </c>
      <c r="F26" s="84"/>
      <c r="G26" s="86">
        <f>G27</f>
        <v>24</v>
      </c>
      <c r="H26" s="86">
        <f>H27</f>
        <v>24</v>
      </c>
    </row>
    <row r="27" spans="1:8" ht="22.5">
      <c r="A27" s="83" t="s">
        <v>106</v>
      </c>
      <c r="B27" s="84">
        <v>947</v>
      </c>
      <c r="C27" s="84" t="s">
        <v>33</v>
      </c>
      <c r="D27" s="84" t="s">
        <v>44</v>
      </c>
      <c r="E27" s="91" t="s">
        <v>307</v>
      </c>
      <c r="F27" s="84" t="s">
        <v>107</v>
      </c>
      <c r="G27" s="86">
        <v>24</v>
      </c>
      <c r="H27" s="86">
        <v>24</v>
      </c>
    </row>
    <row r="28" spans="1:8" ht="28.5">
      <c r="A28" s="277" t="s">
        <v>180</v>
      </c>
      <c r="B28" s="278">
        <v>946</v>
      </c>
      <c r="C28" s="96" t="s">
        <v>30</v>
      </c>
      <c r="D28" s="96" t="s">
        <v>30</v>
      </c>
      <c r="E28" s="96" t="s">
        <v>31</v>
      </c>
      <c r="F28" s="96" t="s">
        <v>32</v>
      </c>
      <c r="G28" s="135">
        <f>G29+G65+G78+G109+G132+G144+G147+G151+G118</f>
        <v>42726.72</v>
      </c>
      <c r="H28" s="135">
        <f>H29+H65+H78+H109+H132+H144+H147+H151+H118</f>
        <v>43825.43</v>
      </c>
    </row>
    <row r="29" spans="1:9" ht="12.75">
      <c r="A29" s="87" t="s">
        <v>136</v>
      </c>
      <c r="B29" s="88">
        <v>946</v>
      </c>
      <c r="C29" s="88" t="s">
        <v>33</v>
      </c>
      <c r="D29" s="88" t="s">
        <v>30</v>
      </c>
      <c r="E29" s="88" t="s">
        <v>31</v>
      </c>
      <c r="F29" s="88" t="s">
        <v>32</v>
      </c>
      <c r="G29" s="89">
        <f>G30+G34+G37+G43+G46+G49+G53</f>
        <v>18639.52</v>
      </c>
      <c r="H29" s="89">
        <f>H30+H34+H37+H43+H46+H49+H53</f>
        <v>18441.53</v>
      </c>
      <c r="I29" s="97"/>
    </row>
    <row r="30" spans="1:8" ht="31.5">
      <c r="A30" s="80" t="s">
        <v>45</v>
      </c>
      <c r="B30" s="84">
        <v>946</v>
      </c>
      <c r="C30" s="82" t="s">
        <v>33</v>
      </c>
      <c r="D30" s="82" t="s">
        <v>46</v>
      </c>
      <c r="E30" s="82" t="s">
        <v>31</v>
      </c>
      <c r="F30" s="82" t="s">
        <v>32</v>
      </c>
      <c r="G30" s="81" t="str">
        <f>G31</f>
        <v>1019,3</v>
      </c>
      <c r="H30" s="81" t="str">
        <f>H31</f>
        <v>1019,3</v>
      </c>
    </row>
    <row r="31" spans="1:8" ht="45">
      <c r="A31" s="90" t="s">
        <v>303</v>
      </c>
      <c r="B31" s="84">
        <v>946</v>
      </c>
      <c r="C31" s="133" t="s">
        <v>33</v>
      </c>
      <c r="D31" s="133" t="s">
        <v>46</v>
      </c>
      <c r="E31" s="91" t="s">
        <v>297</v>
      </c>
      <c r="F31" s="133"/>
      <c r="G31" s="159" t="s">
        <v>465</v>
      </c>
      <c r="H31" s="159" t="s">
        <v>465</v>
      </c>
    </row>
    <row r="32" spans="1:8" ht="22.5">
      <c r="A32" s="83" t="s">
        <v>238</v>
      </c>
      <c r="B32" s="84">
        <v>946</v>
      </c>
      <c r="C32" s="84" t="s">
        <v>33</v>
      </c>
      <c r="D32" s="84" t="s">
        <v>46</v>
      </c>
      <c r="E32" s="91" t="s">
        <v>298</v>
      </c>
      <c r="F32" s="84" t="s">
        <v>32</v>
      </c>
      <c r="G32" s="85">
        <v>1019.3</v>
      </c>
      <c r="H32" s="85">
        <v>1019.3</v>
      </c>
    </row>
    <row r="33" spans="1:8" ht="33.75">
      <c r="A33" s="83" t="s">
        <v>239</v>
      </c>
      <c r="B33" s="84">
        <v>946</v>
      </c>
      <c r="C33" s="84" t="s">
        <v>33</v>
      </c>
      <c r="D33" s="84" t="s">
        <v>46</v>
      </c>
      <c r="E33" s="91" t="s">
        <v>298</v>
      </c>
      <c r="F33" s="84" t="s">
        <v>110</v>
      </c>
      <c r="G33" s="85">
        <v>1019.3</v>
      </c>
      <c r="H33" s="85">
        <v>1019.3</v>
      </c>
    </row>
    <row r="34" spans="1:8" ht="12.75">
      <c r="A34" s="87" t="s">
        <v>232</v>
      </c>
      <c r="B34" s="88">
        <v>946</v>
      </c>
      <c r="C34" s="88" t="s">
        <v>33</v>
      </c>
      <c r="D34" s="88" t="s">
        <v>35</v>
      </c>
      <c r="E34" s="88" t="s">
        <v>305</v>
      </c>
      <c r="F34" s="88" t="s">
        <v>32</v>
      </c>
      <c r="G34" s="89">
        <v>527.3</v>
      </c>
      <c r="H34" s="89">
        <v>527.3</v>
      </c>
    </row>
    <row r="35" spans="1:8" ht="12.75">
      <c r="A35" s="83" t="s">
        <v>232</v>
      </c>
      <c r="B35" s="84">
        <v>947</v>
      </c>
      <c r="C35" s="84" t="s">
        <v>33</v>
      </c>
      <c r="D35" s="84" t="s">
        <v>35</v>
      </c>
      <c r="E35" s="91" t="s">
        <v>300</v>
      </c>
      <c r="F35" s="84" t="s">
        <v>32</v>
      </c>
      <c r="G35" s="86">
        <v>527.3</v>
      </c>
      <c r="H35" s="86">
        <v>527.3</v>
      </c>
    </row>
    <row r="36" spans="1:8" ht="56.25">
      <c r="A36" s="83" t="s">
        <v>77</v>
      </c>
      <c r="B36" s="84">
        <v>947</v>
      </c>
      <c r="C36" s="84" t="s">
        <v>33</v>
      </c>
      <c r="D36" s="84" t="s">
        <v>35</v>
      </c>
      <c r="E36" s="91" t="s">
        <v>300</v>
      </c>
      <c r="F36" s="84" t="s">
        <v>110</v>
      </c>
      <c r="G36" s="86">
        <v>527.3</v>
      </c>
      <c r="H36" s="86">
        <v>527.3</v>
      </c>
    </row>
    <row r="37" spans="1:8" ht="12.75">
      <c r="A37" s="87" t="s">
        <v>181</v>
      </c>
      <c r="B37" s="88">
        <v>946</v>
      </c>
      <c r="C37" s="88" t="s">
        <v>33</v>
      </c>
      <c r="D37" s="88" t="s">
        <v>56</v>
      </c>
      <c r="E37" s="88" t="s">
        <v>31</v>
      </c>
      <c r="F37" s="88" t="s">
        <v>32</v>
      </c>
      <c r="G37" s="81">
        <f>G38</f>
        <v>14103.3</v>
      </c>
      <c r="H37" s="81">
        <f>H38</f>
        <v>14103.3</v>
      </c>
    </row>
    <row r="38" spans="1:8" ht="45">
      <c r="A38" s="90" t="s">
        <v>303</v>
      </c>
      <c r="B38" s="84">
        <v>946</v>
      </c>
      <c r="C38" s="84" t="s">
        <v>33</v>
      </c>
      <c r="D38" s="84" t="s">
        <v>56</v>
      </c>
      <c r="E38" s="91" t="s">
        <v>297</v>
      </c>
      <c r="F38" s="82"/>
      <c r="G38" s="85">
        <f>G39</f>
        <v>14103.3</v>
      </c>
      <c r="H38" s="85">
        <f>H39</f>
        <v>14103.3</v>
      </c>
    </row>
    <row r="39" spans="1:8" ht="22.5">
      <c r="A39" s="83" t="s">
        <v>233</v>
      </c>
      <c r="B39" s="84">
        <v>946</v>
      </c>
      <c r="C39" s="84" t="s">
        <v>33</v>
      </c>
      <c r="D39" s="84" t="s">
        <v>56</v>
      </c>
      <c r="E39" s="91" t="s">
        <v>301</v>
      </c>
      <c r="F39" s="84" t="s">
        <v>32</v>
      </c>
      <c r="G39" s="86">
        <f>G40+G41+G42</f>
        <v>14103.3</v>
      </c>
      <c r="H39" s="86">
        <f>H40+H41+H42</f>
        <v>14103.3</v>
      </c>
    </row>
    <row r="40" spans="1:8" ht="56.25">
      <c r="A40" s="83" t="s">
        <v>77</v>
      </c>
      <c r="B40" s="84">
        <v>946</v>
      </c>
      <c r="C40" s="84" t="s">
        <v>33</v>
      </c>
      <c r="D40" s="84" t="s">
        <v>56</v>
      </c>
      <c r="E40" s="91" t="s">
        <v>301</v>
      </c>
      <c r="F40" s="84" t="s">
        <v>110</v>
      </c>
      <c r="G40" s="86">
        <v>10606</v>
      </c>
      <c r="H40" s="86">
        <v>10606</v>
      </c>
    </row>
    <row r="41" spans="1:8" ht="22.5">
      <c r="A41" s="83" t="s">
        <v>106</v>
      </c>
      <c r="B41" s="84">
        <v>946</v>
      </c>
      <c r="C41" s="84" t="s">
        <v>33</v>
      </c>
      <c r="D41" s="84" t="s">
        <v>56</v>
      </c>
      <c r="E41" s="91" t="s">
        <v>301</v>
      </c>
      <c r="F41" s="84" t="s">
        <v>107</v>
      </c>
      <c r="G41" s="86">
        <v>3243.3</v>
      </c>
      <c r="H41" s="86">
        <v>3243.3</v>
      </c>
    </row>
    <row r="42" spans="1:8" ht="12.75">
      <c r="A42" s="83" t="s">
        <v>113</v>
      </c>
      <c r="B42" s="84">
        <v>946</v>
      </c>
      <c r="C42" s="84" t="s">
        <v>33</v>
      </c>
      <c r="D42" s="84" t="s">
        <v>56</v>
      </c>
      <c r="E42" s="91" t="s">
        <v>301</v>
      </c>
      <c r="F42" s="84" t="s">
        <v>114</v>
      </c>
      <c r="G42" s="86">
        <v>254</v>
      </c>
      <c r="H42" s="86">
        <v>254</v>
      </c>
    </row>
    <row r="43" spans="1:8" ht="12.75">
      <c r="A43" s="80" t="s">
        <v>311</v>
      </c>
      <c r="B43" s="88">
        <v>946</v>
      </c>
      <c r="C43" s="82" t="s">
        <v>33</v>
      </c>
      <c r="D43" s="82" t="s">
        <v>48</v>
      </c>
      <c r="E43" s="88" t="s">
        <v>708</v>
      </c>
      <c r="F43" s="84"/>
      <c r="G43" s="89">
        <v>17.9</v>
      </c>
      <c r="H43" s="89">
        <v>18.1</v>
      </c>
    </row>
    <row r="44" spans="1:8" ht="33.75">
      <c r="A44" s="90" t="s">
        <v>312</v>
      </c>
      <c r="B44" s="84">
        <v>946</v>
      </c>
      <c r="C44" s="84" t="s">
        <v>33</v>
      </c>
      <c r="D44" s="133" t="s">
        <v>48</v>
      </c>
      <c r="E44" s="91" t="s">
        <v>313</v>
      </c>
      <c r="F44" s="84"/>
      <c r="G44" s="86">
        <v>17.9</v>
      </c>
      <c r="H44" s="86">
        <v>18.1</v>
      </c>
    </row>
    <row r="45" spans="1:8" ht="22.5">
      <c r="A45" s="83" t="s">
        <v>106</v>
      </c>
      <c r="B45" s="84">
        <v>946</v>
      </c>
      <c r="C45" s="84" t="s">
        <v>33</v>
      </c>
      <c r="D45" s="133" t="s">
        <v>48</v>
      </c>
      <c r="E45" s="91" t="s">
        <v>313</v>
      </c>
      <c r="F45" s="84">
        <v>200</v>
      </c>
      <c r="G45" s="86">
        <v>17.9</v>
      </c>
      <c r="H45" s="86">
        <v>18.1</v>
      </c>
    </row>
    <row r="46" spans="1:9" ht="21">
      <c r="A46" s="80" t="s">
        <v>308</v>
      </c>
      <c r="B46" s="88">
        <v>946</v>
      </c>
      <c r="C46" s="82" t="s">
        <v>33</v>
      </c>
      <c r="D46" s="82" t="s">
        <v>47</v>
      </c>
      <c r="E46" s="88" t="s">
        <v>709</v>
      </c>
      <c r="F46" s="84"/>
      <c r="G46" s="89">
        <v>203</v>
      </c>
      <c r="H46" s="89"/>
      <c r="I46" s="97"/>
    </row>
    <row r="47" spans="1:8" ht="12.75">
      <c r="A47" s="90" t="s">
        <v>309</v>
      </c>
      <c r="B47" s="84">
        <v>946</v>
      </c>
      <c r="C47" s="84" t="s">
        <v>33</v>
      </c>
      <c r="D47" s="133" t="s">
        <v>47</v>
      </c>
      <c r="E47" s="91" t="s">
        <v>310</v>
      </c>
      <c r="F47" s="84"/>
      <c r="G47" s="86">
        <v>203</v>
      </c>
      <c r="H47" s="86"/>
    </row>
    <row r="48" spans="1:8" ht="22.5">
      <c r="A48" s="83" t="s">
        <v>106</v>
      </c>
      <c r="B48" s="84">
        <v>946</v>
      </c>
      <c r="C48" s="84" t="s">
        <v>33</v>
      </c>
      <c r="D48" s="133" t="s">
        <v>47</v>
      </c>
      <c r="E48" s="91" t="s">
        <v>310</v>
      </c>
      <c r="F48" s="84">
        <v>200</v>
      </c>
      <c r="G48" s="86">
        <v>203</v>
      </c>
      <c r="H48" s="86"/>
    </row>
    <row r="49" spans="1:8" ht="12.75">
      <c r="A49" s="87" t="s">
        <v>67</v>
      </c>
      <c r="B49" s="88">
        <v>946</v>
      </c>
      <c r="C49" s="88" t="s">
        <v>33</v>
      </c>
      <c r="D49" s="88" t="s">
        <v>68</v>
      </c>
      <c r="E49" s="82" t="s">
        <v>710</v>
      </c>
      <c r="F49" s="82" t="s">
        <v>32</v>
      </c>
      <c r="G49" s="81">
        <f>G51</f>
        <v>150</v>
      </c>
      <c r="H49" s="81">
        <f>H51</f>
        <v>150</v>
      </c>
    </row>
    <row r="50" spans="1:8" ht="22.5">
      <c r="A50" s="83" t="s">
        <v>79</v>
      </c>
      <c r="B50" s="84">
        <v>946</v>
      </c>
      <c r="C50" s="84" t="s">
        <v>33</v>
      </c>
      <c r="D50" s="84" t="s">
        <v>68</v>
      </c>
      <c r="E50" s="91" t="s">
        <v>321</v>
      </c>
      <c r="F50" s="84"/>
      <c r="G50" s="86">
        <v>150</v>
      </c>
      <c r="H50" s="86">
        <v>150</v>
      </c>
    </row>
    <row r="51" spans="1:9" ht="12.75">
      <c r="A51" s="83" t="s">
        <v>113</v>
      </c>
      <c r="B51" s="84">
        <v>946</v>
      </c>
      <c r="C51" s="84" t="s">
        <v>33</v>
      </c>
      <c r="D51" s="84" t="s">
        <v>68</v>
      </c>
      <c r="E51" s="91" t="s">
        <v>321</v>
      </c>
      <c r="F51" s="84">
        <v>800</v>
      </c>
      <c r="G51" s="86">
        <v>150</v>
      </c>
      <c r="H51" s="86">
        <v>150</v>
      </c>
      <c r="I51" s="97"/>
    </row>
    <row r="52" spans="1:8" ht="12.75">
      <c r="A52" s="83" t="s">
        <v>80</v>
      </c>
      <c r="B52" s="84">
        <v>946</v>
      </c>
      <c r="C52" s="84" t="s">
        <v>33</v>
      </c>
      <c r="D52" s="84" t="s">
        <v>68</v>
      </c>
      <c r="E52" s="91" t="s">
        <v>321</v>
      </c>
      <c r="F52" s="84" t="s">
        <v>81</v>
      </c>
      <c r="G52" s="86">
        <v>150</v>
      </c>
      <c r="H52" s="86">
        <v>150</v>
      </c>
    </row>
    <row r="53" spans="1:8" ht="12.75">
      <c r="A53" s="87" t="s">
        <v>58</v>
      </c>
      <c r="B53" s="88">
        <v>946</v>
      </c>
      <c r="C53" s="88" t="s">
        <v>33</v>
      </c>
      <c r="D53" s="88">
        <v>13</v>
      </c>
      <c r="E53" s="88"/>
      <c r="F53" s="88"/>
      <c r="G53" s="89">
        <f>G54+G61+G58+G63</f>
        <v>2618.72</v>
      </c>
      <c r="H53" s="89">
        <f>H54+H61+H58+H63</f>
        <v>2623.5299999999997</v>
      </c>
    </row>
    <row r="54" spans="1:8" ht="12.75">
      <c r="A54" s="90" t="s">
        <v>140</v>
      </c>
      <c r="B54" s="84">
        <v>946</v>
      </c>
      <c r="C54" s="84" t="s">
        <v>33</v>
      </c>
      <c r="D54" s="84">
        <v>13</v>
      </c>
      <c r="E54" s="91" t="s">
        <v>259</v>
      </c>
      <c r="F54" s="88"/>
      <c r="G54" s="85">
        <v>0.92</v>
      </c>
      <c r="H54" s="85">
        <v>0.93</v>
      </c>
    </row>
    <row r="55" spans="1:9" ht="22.5">
      <c r="A55" s="90" t="s">
        <v>141</v>
      </c>
      <c r="B55" s="84">
        <v>946</v>
      </c>
      <c r="C55" s="84" t="s">
        <v>33</v>
      </c>
      <c r="D55" s="84">
        <v>13</v>
      </c>
      <c r="E55" s="91" t="s">
        <v>259</v>
      </c>
      <c r="F55" s="88"/>
      <c r="G55" s="85">
        <v>0.92</v>
      </c>
      <c r="H55" s="85">
        <v>0.93</v>
      </c>
      <c r="I55" s="97"/>
    </row>
    <row r="56" spans="1:8" ht="12.75">
      <c r="A56" s="90" t="s">
        <v>142</v>
      </c>
      <c r="B56" s="84">
        <v>946</v>
      </c>
      <c r="C56" s="84" t="s">
        <v>33</v>
      </c>
      <c r="D56" s="84">
        <v>13</v>
      </c>
      <c r="E56" s="91" t="s">
        <v>259</v>
      </c>
      <c r="F56" s="91">
        <v>530</v>
      </c>
      <c r="G56" s="85">
        <v>0.92</v>
      </c>
      <c r="H56" s="85">
        <v>0.93</v>
      </c>
    </row>
    <row r="57" spans="1:8" ht="22.5">
      <c r="A57" s="90" t="s">
        <v>143</v>
      </c>
      <c r="B57" s="84">
        <v>946</v>
      </c>
      <c r="C57" s="84" t="s">
        <v>33</v>
      </c>
      <c r="D57" s="84">
        <v>13</v>
      </c>
      <c r="E57" s="91" t="s">
        <v>259</v>
      </c>
      <c r="F57" s="91">
        <v>530</v>
      </c>
      <c r="G57" s="85">
        <v>0.92</v>
      </c>
      <c r="H57" s="85">
        <v>0.93</v>
      </c>
    </row>
    <row r="58" spans="1:8" ht="45">
      <c r="A58" s="83" t="s">
        <v>144</v>
      </c>
      <c r="B58" s="84">
        <v>946</v>
      </c>
      <c r="C58" s="84" t="s">
        <v>33</v>
      </c>
      <c r="D58" s="84">
        <v>13</v>
      </c>
      <c r="E58" s="91" t="s">
        <v>256</v>
      </c>
      <c r="F58" s="84"/>
      <c r="G58" s="86">
        <f>G59+G60</f>
        <v>406.6</v>
      </c>
      <c r="H58" s="86">
        <f>H59+H60</f>
        <v>411.4</v>
      </c>
    </row>
    <row r="59" spans="1:8" ht="56.25">
      <c r="A59" s="83" t="s">
        <v>145</v>
      </c>
      <c r="B59" s="84">
        <v>946</v>
      </c>
      <c r="C59" s="84" t="s">
        <v>33</v>
      </c>
      <c r="D59" s="84">
        <v>13</v>
      </c>
      <c r="E59" s="91" t="s">
        <v>256</v>
      </c>
      <c r="F59" s="84">
        <v>100</v>
      </c>
      <c r="G59" s="86">
        <v>405.6</v>
      </c>
      <c r="H59" s="86">
        <v>410.4</v>
      </c>
    </row>
    <row r="60" spans="1:8" ht="22.5">
      <c r="A60" s="83" t="s">
        <v>106</v>
      </c>
      <c r="B60" s="84">
        <v>946</v>
      </c>
      <c r="C60" s="84" t="s">
        <v>33</v>
      </c>
      <c r="D60" s="84">
        <v>13</v>
      </c>
      <c r="E60" s="91" t="s">
        <v>256</v>
      </c>
      <c r="F60" s="84">
        <v>200</v>
      </c>
      <c r="G60" s="86">
        <v>1</v>
      </c>
      <c r="H60" s="86">
        <v>1</v>
      </c>
    </row>
    <row r="61" spans="1:8" ht="22.5">
      <c r="A61" s="90" t="s">
        <v>60</v>
      </c>
      <c r="B61" s="84">
        <v>946</v>
      </c>
      <c r="C61" s="84" t="s">
        <v>33</v>
      </c>
      <c r="D61" s="84">
        <v>13</v>
      </c>
      <c r="E61" s="91" t="s">
        <v>319</v>
      </c>
      <c r="F61" s="88"/>
      <c r="G61" s="85">
        <v>2111.2</v>
      </c>
      <c r="H61" s="85">
        <v>2111.2</v>
      </c>
    </row>
    <row r="62" spans="1:8" ht="56.25">
      <c r="A62" s="83" t="s">
        <v>145</v>
      </c>
      <c r="B62" s="84">
        <v>946</v>
      </c>
      <c r="C62" s="84" t="s">
        <v>33</v>
      </c>
      <c r="D62" s="84">
        <v>13</v>
      </c>
      <c r="E62" s="91" t="s">
        <v>320</v>
      </c>
      <c r="F62" s="91">
        <v>100</v>
      </c>
      <c r="G62" s="85">
        <v>2111.2</v>
      </c>
      <c r="H62" s="85">
        <v>2111.2</v>
      </c>
    </row>
    <row r="63" spans="1:8" ht="12.75">
      <c r="A63" s="90" t="s">
        <v>325</v>
      </c>
      <c r="B63" s="84">
        <v>916</v>
      </c>
      <c r="C63" s="84" t="s">
        <v>33</v>
      </c>
      <c r="D63" s="84">
        <v>13</v>
      </c>
      <c r="E63" s="91" t="s">
        <v>326</v>
      </c>
      <c r="F63" s="91"/>
      <c r="G63" s="85">
        <v>100</v>
      </c>
      <c r="H63" s="85">
        <v>100</v>
      </c>
    </row>
    <row r="64" spans="1:8" ht="12.75">
      <c r="A64" s="83" t="s">
        <v>113</v>
      </c>
      <c r="B64" s="84">
        <v>913</v>
      </c>
      <c r="C64" s="84" t="s">
        <v>33</v>
      </c>
      <c r="D64" s="84">
        <v>13</v>
      </c>
      <c r="E64" s="91" t="s">
        <v>326</v>
      </c>
      <c r="F64" s="91">
        <v>800</v>
      </c>
      <c r="G64" s="85">
        <v>100</v>
      </c>
      <c r="H64" s="85">
        <v>100</v>
      </c>
    </row>
    <row r="65" spans="1:8" ht="21">
      <c r="A65" s="87" t="s">
        <v>148</v>
      </c>
      <c r="B65" s="88">
        <v>946</v>
      </c>
      <c r="C65" s="88" t="s">
        <v>35</v>
      </c>
      <c r="D65" s="88"/>
      <c r="E65" s="88"/>
      <c r="F65" s="88"/>
      <c r="G65" s="89">
        <f>G66+G71</f>
        <v>1476.9</v>
      </c>
      <c r="H65" s="89">
        <f>H66+H71</f>
        <v>1476.9</v>
      </c>
    </row>
    <row r="66" spans="1:8" ht="31.5">
      <c r="A66" s="87" t="s">
        <v>314</v>
      </c>
      <c r="B66" s="88">
        <v>946</v>
      </c>
      <c r="C66" s="88" t="s">
        <v>35</v>
      </c>
      <c r="D66" s="88" t="s">
        <v>150</v>
      </c>
      <c r="E66" s="88"/>
      <c r="F66" s="88"/>
      <c r="G66" s="89">
        <f>G67</f>
        <v>1249.9</v>
      </c>
      <c r="H66" s="89">
        <f>H67</f>
        <v>1249.9</v>
      </c>
    </row>
    <row r="67" spans="1:8" ht="12.75">
      <c r="A67" s="90" t="s">
        <v>315</v>
      </c>
      <c r="B67" s="84">
        <v>946</v>
      </c>
      <c r="C67" s="84" t="s">
        <v>35</v>
      </c>
      <c r="D67" s="84" t="s">
        <v>150</v>
      </c>
      <c r="E67" s="91" t="s">
        <v>316</v>
      </c>
      <c r="F67" s="84"/>
      <c r="G67" s="86">
        <f>G68+G69</f>
        <v>1249.9</v>
      </c>
      <c r="H67" s="86">
        <f>H68+H69</f>
        <v>1249.9</v>
      </c>
    </row>
    <row r="68" spans="1:8" ht="56.25">
      <c r="A68" s="83" t="s">
        <v>145</v>
      </c>
      <c r="B68" s="84">
        <v>946</v>
      </c>
      <c r="C68" s="84" t="s">
        <v>35</v>
      </c>
      <c r="D68" s="84" t="s">
        <v>150</v>
      </c>
      <c r="E68" s="91" t="s">
        <v>317</v>
      </c>
      <c r="F68" s="84">
        <v>100</v>
      </c>
      <c r="G68" s="86">
        <v>1227.9</v>
      </c>
      <c r="H68" s="86">
        <v>1227.9</v>
      </c>
    </row>
    <row r="69" spans="1:8" ht="22.5">
      <c r="A69" s="90" t="s">
        <v>335</v>
      </c>
      <c r="B69" s="84">
        <v>946</v>
      </c>
      <c r="C69" s="84" t="s">
        <v>35</v>
      </c>
      <c r="D69" s="84" t="s">
        <v>150</v>
      </c>
      <c r="E69" s="91" t="s">
        <v>318</v>
      </c>
      <c r="F69" s="84"/>
      <c r="G69" s="86">
        <v>22</v>
      </c>
      <c r="H69" s="86">
        <v>22</v>
      </c>
    </row>
    <row r="70" spans="1:8" ht="22.5">
      <c r="A70" s="83" t="s">
        <v>106</v>
      </c>
      <c r="B70" s="84">
        <v>946</v>
      </c>
      <c r="C70" s="84" t="s">
        <v>35</v>
      </c>
      <c r="D70" s="84" t="s">
        <v>150</v>
      </c>
      <c r="E70" s="91" t="s">
        <v>318</v>
      </c>
      <c r="F70" s="84">
        <v>200</v>
      </c>
      <c r="G70" s="86">
        <v>22</v>
      </c>
      <c r="H70" s="86">
        <v>22</v>
      </c>
    </row>
    <row r="71" spans="1:8" ht="31.5">
      <c r="A71" s="87" t="s">
        <v>327</v>
      </c>
      <c r="B71" s="88">
        <v>946</v>
      </c>
      <c r="C71" s="145" t="s">
        <v>35</v>
      </c>
      <c r="D71" s="145"/>
      <c r="E71" s="144" t="s">
        <v>286</v>
      </c>
      <c r="F71" s="142"/>
      <c r="G71" s="81">
        <f>G72+G74+G76</f>
        <v>227</v>
      </c>
      <c r="H71" s="81">
        <f>H72+H74+H76</f>
        <v>227</v>
      </c>
    </row>
    <row r="72" spans="1:8" ht="33.75">
      <c r="A72" s="146" t="s">
        <v>337</v>
      </c>
      <c r="B72" s="84">
        <v>946</v>
      </c>
      <c r="C72" s="148" t="s">
        <v>35</v>
      </c>
      <c r="D72" s="148" t="s">
        <v>57</v>
      </c>
      <c r="E72" s="149" t="s">
        <v>339</v>
      </c>
      <c r="F72" s="150"/>
      <c r="G72" s="141">
        <v>90</v>
      </c>
      <c r="H72" s="141">
        <v>90</v>
      </c>
    </row>
    <row r="73" spans="1:8" ht="22.5">
      <c r="A73" s="83" t="s">
        <v>106</v>
      </c>
      <c r="B73" s="84">
        <v>946</v>
      </c>
      <c r="C73" s="147" t="s">
        <v>35</v>
      </c>
      <c r="D73" s="147" t="s">
        <v>57</v>
      </c>
      <c r="E73" s="143" t="s">
        <v>356</v>
      </c>
      <c r="F73" s="84">
        <v>200</v>
      </c>
      <c r="G73" s="85">
        <v>90</v>
      </c>
      <c r="H73" s="85">
        <v>90</v>
      </c>
    </row>
    <row r="74" spans="1:8" ht="12.75">
      <c r="A74" s="146" t="s">
        <v>338</v>
      </c>
      <c r="B74" s="84">
        <v>946</v>
      </c>
      <c r="C74" s="148" t="s">
        <v>35</v>
      </c>
      <c r="D74" s="148" t="s">
        <v>74</v>
      </c>
      <c r="E74" s="149" t="s">
        <v>340</v>
      </c>
      <c r="F74" s="150"/>
      <c r="G74" s="151">
        <v>40</v>
      </c>
      <c r="H74" s="151">
        <v>40</v>
      </c>
    </row>
    <row r="75" spans="1:8" ht="22.5">
      <c r="A75" s="83" t="s">
        <v>106</v>
      </c>
      <c r="B75" s="84">
        <v>946</v>
      </c>
      <c r="C75" s="147" t="s">
        <v>35</v>
      </c>
      <c r="D75" s="147" t="s">
        <v>74</v>
      </c>
      <c r="E75" s="143" t="s">
        <v>357</v>
      </c>
      <c r="F75" s="84">
        <v>200</v>
      </c>
      <c r="G75" s="85">
        <v>40</v>
      </c>
      <c r="H75" s="85">
        <v>40</v>
      </c>
    </row>
    <row r="76" spans="1:9" ht="22.5">
      <c r="A76" s="146" t="s">
        <v>272</v>
      </c>
      <c r="B76" s="84">
        <v>946</v>
      </c>
      <c r="C76" s="148" t="s">
        <v>35</v>
      </c>
      <c r="D76" s="148" t="s">
        <v>74</v>
      </c>
      <c r="E76" s="149" t="s">
        <v>341</v>
      </c>
      <c r="F76" s="150"/>
      <c r="G76" s="151">
        <v>97</v>
      </c>
      <c r="H76" s="151">
        <v>97</v>
      </c>
      <c r="I76" s="97"/>
    </row>
    <row r="77" spans="1:8" ht="22.5">
      <c r="A77" s="83" t="s">
        <v>106</v>
      </c>
      <c r="B77" s="84">
        <v>946</v>
      </c>
      <c r="C77" s="147" t="s">
        <v>35</v>
      </c>
      <c r="D77" s="147" t="s">
        <v>74</v>
      </c>
      <c r="E77" s="143" t="s">
        <v>358</v>
      </c>
      <c r="F77" s="84">
        <v>200</v>
      </c>
      <c r="G77" s="85">
        <v>97</v>
      </c>
      <c r="H77" s="85">
        <v>97</v>
      </c>
    </row>
    <row r="78" spans="1:8" ht="12.75">
      <c r="A78" s="80" t="s">
        <v>151</v>
      </c>
      <c r="B78" s="84">
        <v>946</v>
      </c>
      <c r="C78" s="82" t="s">
        <v>56</v>
      </c>
      <c r="D78" s="147"/>
      <c r="E78" s="143"/>
      <c r="F78" s="142"/>
      <c r="G78" s="81">
        <f>G79+G95+G102+G107</f>
        <v>10745</v>
      </c>
      <c r="H78" s="81">
        <f>H79+H95+H102+H107</f>
        <v>12037</v>
      </c>
    </row>
    <row r="79" spans="1:8" ht="12.75">
      <c r="A79" s="80" t="s">
        <v>53</v>
      </c>
      <c r="B79" s="84">
        <v>946</v>
      </c>
      <c r="C79" s="82" t="s">
        <v>56</v>
      </c>
      <c r="D79" s="82" t="s">
        <v>48</v>
      </c>
      <c r="E79" s="82"/>
      <c r="F79" s="82" t="s">
        <v>32</v>
      </c>
      <c r="G79" s="81">
        <f>G80+G82</f>
        <v>3227</v>
      </c>
      <c r="H79" s="81">
        <f>H80+H82</f>
        <v>3227</v>
      </c>
    </row>
    <row r="80" spans="1:8" ht="22.5">
      <c r="A80" s="90" t="s">
        <v>332</v>
      </c>
      <c r="B80" s="84">
        <v>946</v>
      </c>
      <c r="C80" s="84" t="s">
        <v>56</v>
      </c>
      <c r="D80" s="84" t="s">
        <v>48</v>
      </c>
      <c r="E80" s="91" t="s">
        <v>331</v>
      </c>
      <c r="F80" s="82"/>
      <c r="G80" s="81">
        <f>G81</f>
        <v>2170.3</v>
      </c>
      <c r="H80" s="81">
        <f>H81</f>
        <v>2170.3</v>
      </c>
    </row>
    <row r="81" spans="1:9" ht="56.25">
      <c r="A81" s="83" t="s">
        <v>77</v>
      </c>
      <c r="B81" s="84">
        <v>946</v>
      </c>
      <c r="C81" s="84" t="s">
        <v>56</v>
      </c>
      <c r="D81" s="84" t="s">
        <v>48</v>
      </c>
      <c r="E81" s="91" t="s">
        <v>333</v>
      </c>
      <c r="F81" s="84" t="s">
        <v>110</v>
      </c>
      <c r="G81" s="86">
        <v>2170.3</v>
      </c>
      <c r="H81" s="86">
        <v>2170.3</v>
      </c>
      <c r="I81" s="97"/>
    </row>
    <row r="82" spans="1:8" ht="42">
      <c r="A82" s="87" t="s">
        <v>336</v>
      </c>
      <c r="B82" s="84">
        <v>946</v>
      </c>
      <c r="C82" s="88" t="s">
        <v>56</v>
      </c>
      <c r="D82" s="134" t="s">
        <v>48</v>
      </c>
      <c r="E82" s="88" t="s">
        <v>291</v>
      </c>
      <c r="F82" s="88" t="s">
        <v>32</v>
      </c>
      <c r="G82" s="89">
        <f>G83+G85+G87+G89+G91+G93</f>
        <v>1056.7</v>
      </c>
      <c r="H82" s="89">
        <f>H83+H85+H87+H89+H91+H93</f>
        <v>1056.7</v>
      </c>
    </row>
    <row r="83" spans="1:8" ht="22.5">
      <c r="A83" s="152" t="s">
        <v>344</v>
      </c>
      <c r="B83" s="84">
        <v>946</v>
      </c>
      <c r="C83" s="153" t="s">
        <v>56</v>
      </c>
      <c r="D83" s="153" t="s">
        <v>48</v>
      </c>
      <c r="E83" s="153" t="s">
        <v>328</v>
      </c>
      <c r="F83" s="153"/>
      <c r="G83" s="151">
        <v>250</v>
      </c>
      <c r="H83" s="151">
        <v>250</v>
      </c>
    </row>
    <row r="84" spans="1:8" ht="22.5">
      <c r="A84" s="83" t="s">
        <v>106</v>
      </c>
      <c r="B84" s="84">
        <v>946</v>
      </c>
      <c r="C84" s="84" t="s">
        <v>56</v>
      </c>
      <c r="D84" s="84" t="s">
        <v>48</v>
      </c>
      <c r="E84" s="91" t="s">
        <v>359</v>
      </c>
      <c r="F84" s="84">
        <v>200</v>
      </c>
      <c r="G84" s="86">
        <v>250</v>
      </c>
      <c r="H84" s="86">
        <v>250</v>
      </c>
    </row>
    <row r="85" spans="1:8" ht="12.75">
      <c r="A85" s="152" t="s">
        <v>345</v>
      </c>
      <c r="B85" s="84">
        <v>946</v>
      </c>
      <c r="C85" s="153" t="s">
        <v>56</v>
      </c>
      <c r="D85" s="153" t="s">
        <v>48</v>
      </c>
      <c r="E85" s="153" t="s">
        <v>329</v>
      </c>
      <c r="F85" s="153"/>
      <c r="G85" s="151">
        <v>196.7</v>
      </c>
      <c r="H85" s="151">
        <v>196.7</v>
      </c>
    </row>
    <row r="86" spans="1:9" ht="22.5">
      <c r="A86" s="83" t="s">
        <v>106</v>
      </c>
      <c r="B86" s="84">
        <v>946</v>
      </c>
      <c r="C86" s="84" t="s">
        <v>56</v>
      </c>
      <c r="D86" s="84" t="s">
        <v>48</v>
      </c>
      <c r="E86" s="91" t="s">
        <v>360</v>
      </c>
      <c r="F86" s="84">
        <v>200</v>
      </c>
      <c r="G86" s="86">
        <v>196.7</v>
      </c>
      <c r="H86" s="86">
        <v>196.7</v>
      </c>
      <c r="I86" s="97"/>
    </row>
    <row r="87" spans="1:8" ht="12.75">
      <c r="A87" s="152" t="s">
        <v>346</v>
      </c>
      <c r="B87" s="84">
        <v>946</v>
      </c>
      <c r="C87" s="153" t="s">
        <v>56</v>
      </c>
      <c r="D87" s="153" t="s">
        <v>48</v>
      </c>
      <c r="E87" s="153" t="s">
        <v>330</v>
      </c>
      <c r="F87" s="153"/>
      <c r="G87" s="151">
        <v>150</v>
      </c>
      <c r="H87" s="151">
        <v>150</v>
      </c>
    </row>
    <row r="88" spans="1:8" ht="22.5">
      <c r="A88" s="83" t="s">
        <v>106</v>
      </c>
      <c r="B88" s="84">
        <v>946</v>
      </c>
      <c r="C88" s="84" t="s">
        <v>56</v>
      </c>
      <c r="D88" s="84" t="s">
        <v>48</v>
      </c>
      <c r="E88" s="91" t="s">
        <v>361</v>
      </c>
      <c r="F88" s="84">
        <v>200</v>
      </c>
      <c r="G88" s="86">
        <v>150</v>
      </c>
      <c r="H88" s="86">
        <v>150</v>
      </c>
    </row>
    <row r="89" spans="1:8" ht="22.5">
      <c r="A89" s="152" t="s">
        <v>347</v>
      </c>
      <c r="B89" s="84">
        <v>946</v>
      </c>
      <c r="C89" s="153" t="s">
        <v>56</v>
      </c>
      <c r="D89" s="153" t="s">
        <v>48</v>
      </c>
      <c r="E89" s="153" t="s">
        <v>342</v>
      </c>
      <c r="F89" s="153"/>
      <c r="G89" s="151">
        <v>440</v>
      </c>
      <c r="H89" s="151">
        <v>440</v>
      </c>
    </row>
    <row r="90" spans="1:8" ht="22.5">
      <c r="A90" s="83" t="s">
        <v>106</v>
      </c>
      <c r="B90" s="84">
        <v>946</v>
      </c>
      <c r="C90" s="84" t="s">
        <v>56</v>
      </c>
      <c r="D90" s="84" t="s">
        <v>48</v>
      </c>
      <c r="E90" s="91" t="s">
        <v>362</v>
      </c>
      <c r="F90" s="84">
        <v>200</v>
      </c>
      <c r="G90" s="86">
        <v>440</v>
      </c>
      <c r="H90" s="86">
        <v>440</v>
      </c>
    </row>
    <row r="91" spans="1:8" ht="33.75">
      <c r="A91" s="152" t="s">
        <v>343</v>
      </c>
      <c r="B91" s="84">
        <v>946</v>
      </c>
      <c r="C91" s="153" t="s">
        <v>56</v>
      </c>
      <c r="D91" s="153" t="s">
        <v>48</v>
      </c>
      <c r="E91" s="153" t="s">
        <v>349</v>
      </c>
      <c r="F91" s="153"/>
      <c r="G91" s="151">
        <v>15</v>
      </c>
      <c r="H91" s="151">
        <v>15</v>
      </c>
    </row>
    <row r="92" spans="1:8" ht="22.5">
      <c r="A92" s="83" t="s">
        <v>106</v>
      </c>
      <c r="B92" s="88">
        <v>946</v>
      </c>
      <c r="C92" s="84" t="s">
        <v>56</v>
      </c>
      <c r="D92" s="84" t="s">
        <v>48</v>
      </c>
      <c r="E92" s="91" t="s">
        <v>363</v>
      </c>
      <c r="F92" s="84">
        <v>200</v>
      </c>
      <c r="G92" s="86">
        <v>15</v>
      </c>
      <c r="H92" s="86">
        <v>15</v>
      </c>
    </row>
    <row r="93" spans="1:8" ht="22.5">
      <c r="A93" s="152" t="s">
        <v>348</v>
      </c>
      <c r="B93" s="88">
        <v>946</v>
      </c>
      <c r="C93" s="153" t="s">
        <v>56</v>
      </c>
      <c r="D93" s="153" t="s">
        <v>48</v>
      </c>
      <c r="E93" s="153" t="s">
        <v>350</v>
      </c>
      <c r="F93" s="153"/>
      <c r="G93" s="151">
        <v>5</v>
      </c>
      <c r="H93" s="151">
        <v>5</v>
      </c>
    </row>
    <row r="94" spans="1:8" ht="22.5">
      <c r="A94" s="83" t="s">
        <v>106</v>
      </c>
      <c r="B94" s="84">
        <v>946</v>
      </c>
      <c r="C94" s="84" t="s">
        <v>56</v>
      </c>
      <c r="D94" s="84" t="s">
        <v>48</v>
      </c>
      <c r="E94" s="91" t="s">
        <v>364</v>
      </c>
      <c r="F94" s="84">
        <v>200</v>
      </c>
      <c r="G94" s="86">
        <v>5</v>
      </c>
      <c r="H94" s="86">
        <v>5</v>
      </c>
    </row>
    <row r="95" spans="1:8" ht="31.5">
      <c r="A95" s="87" t="s">
        <v>366</v>
      </c>
      <c r="B95" s="84">
        <v>946</v>
      </c>
      <c r="C95" s="134" t="s">
        <v>56</v>
      </c>
      <c r="D95" s="134" t="s">
        <v>75</v>
      </c>
      <c r="E95" s="88" t="s">
        <v>292</v>
      </c>
      <c r="F95" s="88"/>
      <c r="G95" s="89">
        <f>G96+G98+G100</f>
        <v>7218</v>
      </c>
      <c r="H95" s="89">
        <f>H96+H98+H100</f>
        <v>8510</v>
      </c>
    </row>
    <row r="96" spans="1:8" ht="22.5">
      <c r="A96" s="152" t="s">
        <v>367</v>
      </c>
      <c r="B96" s="84">
        <v>946</v>
      </c>
      <c r="C96" s="155" t="s">
        <v>56</v>
      </c>
      <c r="D96" s="155" t="s">
        <v>75</v>
      </c>
      <c r="E96" s="153" t="s">
        <v>353</v>
      </c>
      <c r="F96" s="153"/>
      <c r="G96" s="151">
        <v>5871</v>
      </c>
      <c r="H96" s="151">
        <v>6421</v>
      </c>
    </row>
    <row r="97" spans="1:8" ht="22.5">
      <c r="A97" s="83" t="s">
        <v>106</v>
      </c>
      <c r="B97" s="84">
        <v>946</v>
      </c>
      <c r="C97" s="133" t="s">
        <v>56</v>
      </c>
      <c r="D97" s="133" t="s">
        <v>75</v>
      </c>
      <c r="E97" s="91" t="s">
        <v>370</v>
      </c>
      <c r="F97" s="84">
        <v>200</v>
      </c>
      <c r="G97" s="86">
        <v>5871</v>
      </c>
      <c r="H97" s="86">
        <v>6421</v>
      </c>
    </row>
    <row r="98" spans="1:8" ht="33.75">
      <c r="A98" s="152" t="s">
        <v>368</v>
      </c>
      <c r="B98" s="84">
        <v>946</v>
      </c>
      <c r="C98" s="155" t="s">
        <v>56</v>
      </c>
      <c r="D98" s="155" t="s">
        <v>75</v>
      </c>
      <c r="E98" s="153" t="s">
        <v>355</v>
      </c>
      <c r="F98" s="153"/>
      <c r="G98" s="151">
        <v>1047</v>
      </c>
      <c r="H98" s="151">
        <v>1789</v>
      </c>
    </row>
    <row r="99" spans="1:8" ht="22.5">
      <c r="A99" s="83" t="s">
        <v>106</v>
      </c>
      <c r="B99" s="84">
        <v>946</v>
      </c>
      <c r="C99" s="133" t="s">
        <v>56</v>
      </c>
      <c r="D99" s="133" t="s">
        <v>75</v>
      </c>
      <c r="E99" s="91" t="s">
        <v>371</v>
      </c>
      <c r="F99" s="84">
        <v>200</v>
      </c>
      <c r="G99" s="86">
        <v>1047</v>
      </c>
      <c r="H99" s="86">
        <v>1789</v>
      </c>
    </row>
    <row r="100" spans="1:8" ht="33.75">
      <c r="A100" s="152" t="s">
        <v>369</v>
      </c>
      <c r="B100" s="84">
        <v>946</v>
      </c>
      <c r="C100" s="155" t="s">
        <v>56</v>
      </c>
      <c r="D100" s="155" t="s">
        <v>75</v>
      </c>
      <c r="E100" s="153" t="s">
        <v>385</v>
      </c>
      <c r="F100" s="153"/>
      <c r="G100" s="151">
        <v>300</v>
      </c>
      <c r="H100" s="151">
        <v>300</v>
      </c>
    </row>
    <row r="101" spans="1:8" ht="22.5">
      <c r="A101" s="83" t="s">
        <v>106</v>
      </c>
      <c r="B101" s="84">
        <v>946</v>
      </c>
      <c r="C101" s="133" t="s">
        <v>56</v>
      </c>
      <c r="D101" s="133" t="s">
        <v>75</v>
      </c>
      <c r="E101" s="91" t="s">
        <v>372</v>
      </c>
      <c r="F101" s="84">
        <v>200</v>
      </c>
      <c r="G101" s="86">
        <v>300</v>
      </c>
      <c r="H101" s="86">
        <v>300</v>
      </c>
    </row>
    <row r="102" spans="1:8" ht="31.5">
      <c r="A102" s="87" t="s">
        <v>351</v>
      </c>
      <c r="B102" s="84">
        <v>946</v>
      </c>
      <c r="C102" s="88" t="s">
        <v>56</v>
      </c>
      <c r="D102" s="88">
        <v>12</v>
      </c>
      <c r="E102" s="88" t="s">
        <v>293</v>
      </c>
      <c r="F102" s="84"/>
      <c r="G102" s="89">
        <v>200</v>
      </c>
      <c r="H102" s="89">
        <v>200</v>
      </c>
    </row>
    <row r="103" spans="1:8" ht="22.5">
      <c r="A103" s="152" t="s">
        <v>352</v>
      </c>
      <c r="B103" s="84">
        <v>946</v>
      </c>
      <c r="C103" s="153" t="s">
        <v>56</v>
      </c>
      <c r="D103" s="153">
        <v>12</v>
      </c>
      <c r="E103" s="153" t="s">
        <v>386</v>
      </c>
      <c r="F103" s="153"/>
      <c r="G103" s="151">
        <v>100</v>
      </c>
      <c r="H103" s="151">
        <v>100</v>
      </c>
    </row>
    <row r="104" spans="1:8" ht="22.5">
      <c r="A104" s="83" t="s">
        <v>106</v>
      </c>
      <c r="B104" s="84">
        <v>946</v>
      </c>
      <c r="C104" s="84" t="s">
        <v>56</v>
      </c>
      <c r="D104" s="84">
        <v>12</v>
      </c>
      <c r="E104" s="91" t="s">
        <v>373</v>
      </c>
      <c r="F104" s="84">
        <v>200</v>
      </c>
      <c r="G104" s="85">
        <v>100</v>
      </c>
      <c r="H104" s="85">
        <v>100</v>
      </c>
    </row>
    <row r="105" spans="1:8" ht="22.5">
      <c r="A105" s="152" t="s">
        <v>354</v>
      </c>
      <c r="B105" s="84">
        <v>946</v>
      </c>
      <c r="C105" s="153" t="s">
        <v>56</v>
      </c>
      <c r="D105" s="153">
        <v>12</v>
      </c>
      <c r="E105" s="153" t="s">
        <v>387</v>
      </c>
      <c r="F105" s="153"/>
      <c r="G105" s="151">
        <v>100</v>
      </c>
      <c r="H105" s="151">
        <v>100</v>
      </c>
    </row>
    <row r="106" spans="1:8" ht="22.5">
      <c r="A106" s="83" t="s">
        <v>106</v>
      </c>
      <c r="B106" s="84">
        <v>946</v>
      </c>
      <c r="C106" s="84" t="s">
        <v>56</v>
      </c>
      <c r="D106" s="84">
        <v>12</v>
      </c>
      <c r="E106" s="91" t="s">
        <v>374</v>
      </c>
      <c r="F106" s="84">
        <v>200</v>
      </c>
      <c r="G106" s="85">
        <v>100</v>
      </c>
      <c r="H106" s="85">
        <v>100</v>
      </c>
    </row>
    <row r="107" spans="1:8" ht="63">
      <c r="A107" s="87" t="s">
        <v>365</v>
      </c>
      <c r="B107" s="84">
        <v>946</v>
      </c>
      <c r="C107" s="88" t="s">
        <v>56</v>
      </c>
      <c r="D107" s="88">
        <v>12</v>
      </c>
      <c r="E107" s="88" t="s">
        <v>294</v>
      </c>
      <c r="F107" s="88"/>
      <c r="G107" s="89">
        <v>100</v>
      </c>
      <c r="H107" s="89">
        <v>100</v>
      </c>
    </row>
    <row r="108" spans="1:8" ht="22.5">
      <c r="A108" s="83" t="s">
        <v>106</v>
      </c>
      <c r="B108" s="84">
        <v>946</v>
      </c>
      <c r="C108" s="84" t="s">
        <v>56</v>
      </c>
      <c r="D108" s="84">
        <v>12</v>
      </c>
      <c r="E108" s="91" t="s">
        <v>375</v>
      </c>
      <c r="F108" s="84">
        <v>200</v>
      </c>
      <c r="G108" s="85">
        <v>100</v>
      </c>
      <c r="H108" s="85">
        <v>100</v>
      </c>
    </row>
    <row r="109" spans="1:8" ht="12.75">
      <c r="A109" s="80" t="s">
        <v>384</v>
      </c>
      <c r="B109" s="84">
        <v>946</v>
      </c>
      <c r="C109" s="82" t="s">
        <v>48</v>
      </c>
      <c r="D109" s="84"/>
      <c r="E109" s="91"/>
      <c r="F109" s="84"/>
      <c r="G109" s="89">
        <f>G110</f>
        <v>4990.2</v>
      </c>
      <c r="H109" s="89">
        <f>H110</f>
        <v>4990.2</v>
      </c>
    </row>
    <row r="110" spans="1:8" ht="31.5">
      <c r="A110" s="87" t="s">
        <v>376</v>
      </c>
      <c r="B110" s="84">
        <v>946</v>
      </c>
      <c r="C110" s="88" t="s">
        <v>152</v>
      </c>
      <c r="D110" s="88" t="s">
        <v>153</v>
      </c>
      <c r="E110" s="88" t="s">
        <v>290</v>
      </c>
      <c r="F110" s="84"/>
      <c r="G110" s="89">
        <f>G111+G113+G115+G117</f>
        <v>4990.2</v>
      </c>
      <c r="H110" s="89">
        <f>H111+H113+H115+H117</f>
        <v>4990.2</v>
      </c>
    </row>
    <row r="111" spans="1:8" ht="45">
      <c r="A111" s="152" t="s">
        <v>377</v>
      </c>
      <c r="B111" s="84">
        <v>946</v>
      </c>
      <c r="C111" s="153" t="s">
        <v>152</v>
      </c>
      <c r="D111" s="153" t="s">
        <v>153</v>
      </c>
      <c r="E111" s="153" t="s">
        <v>388</v>
      </c>
      <c r="F111" s="153"/>
      <c r="G111" s="151">
        <v>1072.7</v>
      </c>
      <c r="H111" s="151">
        <v>1072.7</v>
      </c>
    </row>
    <row r="112" spans="1:8" ht="22.5">
      <c r="A112" s="83" t="s">
        <v>106</v>
      </c>
      <c r="B112" s="84">
        <v>946</v>
      </c>
      <c r="C112" s="91" t="s">
        <v>152</v>
      </c>
      <c r="D112" s="91" t="s">
        <v>153</v>
      </c>
      <c r="E112" s="91" t="s">
        <v>379</v>
      </c>
      <c r="F112" s="91">
        <v>200</v>
      </c>
      <c r="G112" s="85">
        <v>1072.7</v>
      </c>
      <c r="H112" s="85">
        <v>1072.7</v>
      </c>
    </row>
    <row r="113" spans="1:8" ht="33.75">
      <c r="A113" s="152" t="s">
        <v>378</v>
      </c>
      <c r="B113" s="84">
        <v>946</v>
      </c>
      <c r="C113" s="153" t="s">
        <v>152</v>
      </c>
      <c r="D113" s="153" t="s">
        <v>153</v>
      </c>
      <c r="E113" s="153" t="s">
        <v>389</v>
      </c>
      <c r="F113" s="153"/>
      <c r="G113" s="151">
        <v>1392.5</v>
      </c>
      <c r="H113" s="151">
        <v>1392.5</v>
      </c>
    </row>
    <row r="114" spans="1:8" ht="22.5">
      <c r="A114" s="83" t="s">
        <v>106</v>
      </c>
      <c r="B114" s="84">
        <v>946</v>
      </c>
      <c r="C114" s="91" t="s">
        <v>152</v>
      </c>
      <c r="D114" s="91" t="s">
        <v>153</v>
      </c>
      <c r="E114" s="91" t="s">
        <v>707</v>
      </c>
      <c r="F114" s="84">
        <v>200</v>
      </c>
      <c r="G114" s="85">
        <v>1392.5</v>
      </c>
      <c r="H114" s="85">
        <v>1392.5</v>
      </c>
    </row>
    <row r="115" spans="1:8" ht="33.75">
      <c r="A115" s="152" t="s">
        <v>380</v>
      </c>
      <c r="B115" s="84">
        <v>946</v>
      </c>
      <c r="C115" s="153" t="s">
        <v>152</v>
      </c>
      <c r="D115" s="153" t="s">
        <v>153</v>
      </c>
      <c r="E115" s="153" t="s">
        <v>390</v>
      </c>
      <c r="F115" s="153"/>
      <c r="G115" s="151">
        <v>2500</v>
      </c>
      <c r="H115" s="151">
        <v>2500</v>
      </c>
    </row>
    <row r="116" spans="1:8" ht="22.5">
      <c r="A116" s="83" t="s">
        <v>106</v>
      </c>
      <c r="B116" s="84">
        <v>946</v>
      </c>
      <c r="C116" s="91" t="s">
        <v>152</v>
      </c>
      <c r="D116" s="91" t="s">
        <v>153</v>
      </c>
      <c r="E116" s="91" t="s">
        <v>706</v>
      </c>
      <c r="F116" s="84">
        <v>200</v>
      </c>
      <c r="G116" s="85">
        <v>2500</v>
      </c>
      <c r="H116" s="85">
        <v>2500</v>
      </c>
    </row>
    <row r="117" spans="1:8" ht="33.75">
      <c r="A117" s="152" t="s">
        <v>381</v>
      </c>
      <c r="B117" s="84">
        <v>946</v>
      </c>
      <c r="C117" s="153" t="s">
        <v>152</v>
      </c>
      <c r="D117" s="153" t="s">
        <v>153</v>
      </c>
      <c r="E117" s="153" t="s">
        <v>391</v>
      </c>
      <c r="F117" s="153"/>
      <c r="G117" s="151">
        <v>25</v>
      </c>
      <c r="H117" s="151">
        <v>25</v>
      </c>
    </row>
    <row r="118" spans="1:8" ht="15.75" customHeight="1">
      <c r="A118" s="87" t="s">
        <v>154</v>
      </c>
      <c r="B118" s="82" t="s">
        <v>47</v>
      </c>
      <c r="C118" s="153"/>
      <c r="D118" s="153"/>
      <c r="E118" s="153"/>
      <c r="F118" s="153"/>
      <c r="G118" s="89">
        <f>G119+G123+G125+G130</f>
        <v>5597.1</v>
      </c>
      <c r="H118" s="89">
        <f>H119+H123+H125+H130</f>
        <v>5601.8</v>
      </c>
    </row>
    <row r="119" spans="1:8" ht="52.5">
      <c r="A119" s="87" t="s">
        <v>397</v>
      </c>
      <c r="B119" s="88">
        <v>946</v>
      </c>
      <c r="C119" s="88" t="s">
        <v>47</v>
      </c>
      <c r="D119" s="88" t="s">
        <v>48</v>
      </c>
      <c r="E119" s="88" t="s">
        <v>295</v>
      </c>
      <c r="F119" s="88"/>
      <c r="G119" s="89">
        <v>50</v>
      </c>
      <c r="H119" s="89">
        <v>50</v>
      </c>
    </row>
    <row r="120" spans="1:8" ht="22.5">
      <c r="A120" s="83" t="s">
        <v>157</v>
      </c>
      <c r="B120" s="84">
        <v>946</v>
      </c>
      <c r="C120" s="84" t="s">
        <v>47</v>
      </c>
      <c r="D120" s="84" t="s">
        <v>48</v>
      </c>
      <c r="E120" s="91" t="s">
        <v>398</v>
      </c>
      <c r="F120" s="84" t="s">
        <v>32</v>
      </c>
      <c r="G120" s="85">
        <v>50</v>
      </c>
      <c r="H120" s="85">
        <v>50</v>
      </c>
    </row>
    <row r="121" spans="1:8" ht="12.75">
      <c r="A121" s="83" t="s">
        <v>158</v>
      </c>
      <c r="B121" s="84">
        <v>946</v>
      </c>
      <c r="C121" s="84" t="s">
        <v>47</v>
      </c>
      <c r="D121" s="84" t="s">
        <v>48</v>
      </c>
      <c r="E121" s="91" t="s">
        <v>398</v>
      </c>
      <c r="F121" s="84" t="s">
        <v>32</v>
      </c>
      <c r="G121" s="85">
        <v>50</v>
      </c>
      <c r="H121" s="85">
        <v>50</v>
      </c>
    </row>
    <row r="122" spans="1:8" ht="22.5">
      <c r="A122" s="83" t="s">
        <v>106</v>
      </c>
      <c r="B122" s="84">
        <v>946</v>
      </c>
      <c r="C122" s="84" t="s">
        <v>47</v>
      </c>
      <c r="D122" s="84" t="s">
        <v>48</v>
      </c>
      <c r="E122" s="91" t="s">
        <v>398</v>
      </c>
      <c r="F122" s="84" t="s">
        <v>107</v>
      </c>
      <c r="G122" s="85">
        <v>50</v>
      </c>
      <c r="H122" s="85">
        <v>50</v>
      </c>
    </row>
    <row r="123" spans="1:8" ht="21">
      <c r="A123" s="87" t="s">
        <v>271</v>
      </c>
      <c r="B123" s="88">
        <v>946</v>
      </c>
      <c r="C123" s="88" t="s">
        <v>47</v>
      </c>
      <c r="D123" s="88" t="s">
        <v>47</v>
      </c>
      <c r="E123" s="88" t="s">
        <v>287</v>
      </c>
      <c r="F123" s="88"/>
      <c r="G123" s="89">
        <v>100</v>
      </c>
      <c r="H123" s="89">
        <v>100</v>
      </c>
    </row>
    <row r="124" spans="1:8" ht="22.5">
      <c r="A124" s="83" t="s">
        <v>106</v>
      </c>
      <c r="B124" s="91">
        <v>946</v>
      </c>
      <c r="C124" s="84" t="s">
        <v>47</v>
      </c>
      <c r="D124" s="84" t="s">
        <v>47</v>
      </c>
      <c r="E124" s="91" t="s">
        <v>399</v>
      </c>
      <c r="F124" s="84">
        <v>200</v>
      </c>
      <c r="G124" s="86">
        <v>100</v>
      </c>
      <c r="H124" s="86">
        <v>100</v>
      </c>
    </row>
    <row r="125" spans="1:8" ht="12.75">
      <c r="A125" s="87" t="s">
        <v>86</v>
      </c>
      <c r="B125" s="88">
        <v>946</v>
      </c>
      <c r="C125" s="88"/>
      <c r="D125" s="88"/>
      <c r="E125" s="88"/>
      <c r="F125" s="88"/>
      <c r="G125" s="89">
        <f>G126+G128</f>
        <v>5397.1</v>
      </c>
      <c r="H125" s="89">
        <f>H126+H128</f>
        <v>5401.8</v>
      </c>
    </row>
    <row r="126" spans="1:8" ht="22.5">
      <c r="A126" s="83" t="s">
        <v>242</v>
      </c>
      <c r="B126" s="84">
        <v>946</v>
      </c>
      <c r="C126" s="84" t="s">
        <v>47</v>
      </c>
      <c r="D126" s="84" t="s">
        <v>75</v>
      </c>
      <c r="E126" s="84" t="s">
        <v>257</v>
      </c>
      <c r="F126" s="84"/>
      <c r="G126" s="86">
        <f>G127</f>
        <v>402.5</v>
      </c>
      <c r="H126" s="86">
        <f>H127</f>
        <v>407.2</v>
      </c>
    </row>
    <row r="127" spans="1:8" ht="56.25">
      <c r="A127" s="83" t="s">
        <v>77</v>
      </c>
      <c r="B127" s="84">
        <v>946</v>
      </c>
      <c r="C127" s="84" t="s">
        <v>47</v>
      </c>
      <c r="D127" s="84" t="s">
        <v>75</v>
      </c>
      <c r="E127" s="84" t="s">
        <v>257</v>
      </c>
      <c r="F127" s="84">
        <v>100</v>
      </c>
      <c r="G127" s="86">
        <v>402.5</v>
      </c>
      <c r="H127" s="86">
        <v>407.2</v>
      </c>
    </row>
    <row r="128" spans="1:8" ht="56.25">
      <c r="A128" s="90" t="s">
        <v>102</v>
      </c>
      <c r="B128" s="84">
        <v>946</v>
      </c>
      <c r="C128" s="91" t="s">
        <v>47</v>
      </c>
      <c r="D128" s="91" t="s">
        <v>75</v>
      </c>
      <c r="E128" s="91" t="s">
        <v>407</v>
      </c>
      <c r="F128" s="91" t="s">
        <v>32</v>
      </c>
      <c r="G128" s="85">
        <f>G129</f>
        <v>4994.6</v>
      </c>
      <c r="H128" s="85">
        <f>H129</f>
        <v>4994.6</v>
      </c>
    </row>
    <row r="129" spans="1:8" ht="56.25">
      <c r="A129" s="83" t="s">
        <v>77</v>
      </c>
      <c r="B129" s="84">
        <v>946</v>
      </c>
      <c r="C129" s="84" t="s">
        <v>47</v>
      </c>
      <c r="D129" s="84" t="s">
        <v>75</v>
      </c>
      <c r="E129" s="91" t="s">
        <v>408</v>
      </c>
      <c r="F129" s="84">
        <v>100</v>
      </c>
      <c r="G129" s="86">
        <v>4994.6</v>
      </c>
      <c r="H129" s="86">
        <v>4994.6</v>
      </c>
    </row>
    <row r="130" spans="1:8" ht="42">
      <c r="A130" s="87" t="s">
        <v>403</v>
      </c>
      <c r="B130" s="88">
        <v>946</v>
      </c>
      <c r="C130" s="88" t="s">
        <v>47</v>
      </c>
      <c r="D130" s="88" t="s">
        <v>75</v>
      </c>
      <c r="E130" s="88" t="s">
        <v>288</v>
      </c>
      <c r="F130" s="88" t="s">
        <v>32</v>
      </c>
      <c r="G130" s="89">
        <v>50</v>
      </c>
      <c r="H130" s="89">
        <v>50</v>
      </c>
    </row>
    <row r="131" spans="1:8" ht="22.5">
      <c r="A131" s="83" t="s">
        <v>106</v>
      </c>
      <c r="B131" s="84">
        <v>946</v>
      </c>
      <c r="C131" s="84" t="s">
        <v>47</v>
      </c>
      <c r="D131" s="84" t="s">
        <v>75</v>
      </c>
      <c r="E131" s="91" t="s">
        <v>404</v>
      </c>
      <c r="F131" s="84" t="s">
        <v>107</v>
      </c>
      <c r="G131" s="86">
        <v>50</v>
      </c>
      <c r="H131" s="86">
        <v>50</v>
      </c>
    </row>
    <row r="132" spans="1:8" ht="12.75">
      <c r="A132" s="87" t="s">
        <v>258</v>
      </c>
      <c r="B132" s="88">
        <v>946</v>
      </c>
      <c r="C132" s="88" t="s">
        <v>75</v>
      </c>
      <c r="D132" s="88"/>
      <c r="E132" s="88"/>
      <c r="F132" s="88"/>
      <c r="G132" s="89">
        <f>G133</f>
        <v>250</v>
      </c>
      <c r="H132" s="89">
        <f>H133</f>
        <v>250</v>
      </c>
    </row>
    <row r="133" spans="1:8" ht="21">
      <c r="A133" s="87" t="s">
        <v>424</v>
      </c>
      <c r="B133" s="91">
        <v>946</v>
      </c>
      <c r="C133" s="134" t="s">
        <v>75</v>
      </c>
      <c r="D133" s="88" t="s">
        <v>33</v>
      </c>
      <c r="E133" s="88" t="s">
        <v>432</v>
      </c>
      <c r="F133" s="88"/>
      <c r="G133" s="89">
        <f>G134+G136+G138+G140+G142</f>
        <v>250</v>
      </c>
      <c r="H133" s="89">
        <f>H134+H136+H138+H140+H142</f>
        <v>250</v>
      </c>
    </row>
    <row r="134" spans="1:8" ht="33.75">
      <c r="A134" s="152" t="s">
        <v>426</v>
      </c>
      <c r="B134" s="84">
        <v>946</v>
      </c>
      <c r="C134" s="155" t="s">
        <v>75</v>
      </c>
      <c r="D134" s="153" t="s">
        <v>33</v>
      </c>
      <c r="E134" s="153" t="s">
        <v>434</v>
      </c>
      <c r="F134" s="153"/>
      <c r="G134" s="151">
        <v>146</v>
      </c>
      <c r="H134" s="151">
        <v>146</v>
      </c>
    </row>
    <row r="135" spans="1:8" ht="22.5">
      <c r="A135" s="90" t="s">
        <v>106</v>
      </c>
      <c r="B135" s="84">
        <v>946</v>
      </c>
      <c r="C135" s="133" t="s">
        <v>75</v>
      </c>
      <c r="D135" s="84" t="s">
        <v>33</v>
      </c>
      <c r="E135" s="91" t="s">
        <v>449</v>
      </c>
      <c r="F135" s="84">
        <v>200</v>
      </c>
      <c r="G135" s="86">
        <v>146</v>
      </c>
      <c r="H135" s="86">
        <v>146</v>
      </c>
    </row>
    <row r="136" spans="1:8" ht="33.75">
      <c r="A136" s="157" t="s">
        <v>427</v>
      </c>
      <c r="B136" s="84">
        <v>946</v>
      </c>
      <c r="C136" s="155" t="s">
        <v>75</v>
      </c>
      <c r="D136" s="153" t="s">
        <v>33</v>
      </c>
      <c r="E136" s="153" t="s">
        <v>433</v>
      </c>
      <c r="F136" s="153"/>
      <c r="G136" s="151">
        <v>7</v>
      </c>
      <c r="H136" s="151">
        <v>7</v>
      </c>
    </row>
    <row r="137" spans="1:8" ht="22.5">
      <c r="A137" s="90" t="s">
        <v>106</v>
      </c>
      <c r="B137" s="91">
        <v>946</v>
      </c>
      <c r="C137" s="133" t="s">
        <v>75</v>
      </c>
      <c r="D137" s="84" t="s">
        <v>33</v>
      </c>
      <c r="E137" s="91" t="s">
        <v>450</v>
      </c>
      <c r="F137" s="84">
        <v>200</v>
      </c>
      <c r="G137" s="85">
        <v>7</v>
      </c>
      <c r="H137" s="85">
        <v>7</v>
      </c>
    </row>
    <row r="138" spans="1:8" ht="45">
      <c r="A138" s="157" t="s">
        <v>428</v>
      </c>
      <c r="B138" s="91">
        <v>946</v>
      </c>
      <c r="C138" s="155" t="s">
        <v>75</v>
      </c>
      <c r="D138" s="153" t="s">
        <v>33</v>
      </c>
      <c r="E138" s="153" t="s">
        <v>435</v>
      </c>
      <c r="F138" s="153"/>
      <c r="G138" s="151">
        <v>30</v>
      </c>
      <c r="H138" s="151">
        <v>30</v>
      </c>
    </row>
    <row r="139" spans="1:8" ht="22.5">
      <c r="A139" s="90" t="s">
        <v>106</v>
      </c>
      <c r="B139" s="91">
        <v>946</v>
      </c>
      <c r="C139" s="133" t="s">
        <v>75</v>
      </c>
      <c r="D139" s="84" t="s">
        <v>33</v>
      </c>
      <c r="E139" s="91" t="s">
        <v>451</v>
      </c>
      <c r="F139" s="84">
        <v>200</v>
      </c>
      <c r="G139" s="85">
        <v>30</v>
      </c>
      <c r="H139" s="85">
        <v>30</v>
      </c>
    </row>
    <row r="140" spans="1:8" ht="33.75">
      <c r="A140" s="152" t="s">
        <v>429</v>
      </c>
      <c r="B140" s="91">
        <v>946</v>
      </c>
      <c r="C140" s="155" t="s">
        <v>75</v>
      </c>
      <c r="D140" s="153" t="s">
        <v>33</v>
      </c>
      <c r="E140" s="153" t="s">
        <v>436</v>
      </c>
      <c r="F140" s="153"/>
      <c r="G140" s="151">
        <v>51</v>
      </c>
      <c r="H140" s="151">
        <v>51</v>
      </c>
    </row>
    <row r="141" spans="1:8" ht="22.5">
      <c r="A141" s="90" t="s">
        <v>106</v>
      </c>
      <c r="B141" s="91">
        <v>946</v>
      </c>
      <c r="C141" s="133" t="s">
        <v>75</v>
      </c>
      <c r="D141" s="84" t="s">
        <v>33</v>
      </c>
      <c r="E141" s="91" t="s">
        <v>452</v>
      </c>
      <c r="F141" s="84">
        <v>200</v>
      </c>
      <c r="G141" s="85">
        <v>51</v>
      </c>
      <c r="H141" s="85">
        <v>51</v>
      </c>
    </row>
    <row r="142" spans="1:8" ht="22.5">
      <c r="A142" s="152" t="s">
        <v>430</v>
      </c>
      <c r="B142" s="91">
        <v>946</v>
      </c>
      <c r="C142" s="155" t="s">
        <v>75</v>
      </c>
      <c r="D142" s="153" t="s">
        <v>33</v>
      </c>
      <c r="E142" s="153" t="s">
        <v>437</v>
      </c>
      <c r="F142" s="153"/>
      <c r="G142" s="151">
        <v>16</v>
      </c>
      <c r="H142" s="151">
        <v>16</v>
      </c>
    </row>
    <row r="143" spans="1:8" ht="22.5">
      <c r="A143" s="90" t="s">
        <v>106</v>
      </c>
      <c r="B143" s="91">
        <v>946</v>
      </c>
      <c r="C143" s="133" t="s">
        <v>75</v>
      </c>
      <c r="D143" s="84" t="s">
        <v>33</v>
      </c>
      <c r="E143" s="91" t="s">
        <v>453</v>
      </c>
      <c r="F143" s="84">
        <v>200</v>
      </c>
      <c r="G143" s="85">
        <v>16</v>
      </c>
      <c r="H143" s="85">
        <v>16</v>
      </c>
    </row>
    <row r="144" spans="1:8" ht="23.25" customHeight="1">
      <c r="A144" s="87" t="s">
        <v>160</v>
      </c>
      <c r="B144" s="88">
        <v>946</v>
      </c>
      <c r="C144" s="88">
        <v>10</v>
      </c>
      <c r="D144" s="88"/>
      <c r="E144" s="88"/>
      <c r="F144" s="88"/>
      <c r="G144" s="81">
        <f>G145</f>
        <v>500</v>
      </c>
      <c r="H144" s="81">
        <f>H145</f>
        <v>500</v>
      </c>
    </row>
    <row r="145" spans="1:8" ht="23.25" customHeight="1">
      <c r="A145" s="87" t="s">
        <v>446</v>
      </c>
      <c r="B145" s="88">
        <v>946</v>
      </c>
      <c r="C145" s="88" t="s">
        <v>57</v>
      </c>
      <c r="D145" s="88" t="s">
        <v>35</v>
      </c>
      <c r="E145" s="88" t="s">
        <v>447</v>
      </c>
      <c r="F145" s="88"/>
      <c r="G145" s="89">
        <v>500</v>
      </c>
      <c r="H145" s="89">
        <v>500</v>
      </c>
    </row>
    <row r="146" spans="1:8" ht="21.75" customHeight="1">
      <c r="A146" s="83" t="s">
        <v>108</v>
      </c>
      <c r="B146" s="91">
        <v>946</v>
      </c>
      <c r="C146" s="84" t="s">
        <v>57</v>
      </c>
      <c r="D146" s="84" t="s">
        <v>35</v>
      </c>
      <c r="E146" s="91" t="s">
        <v>461</v>
      </c>
      <c r="F146" s="84">
        <v>300</v>
      </c>
      <c r="G146" s="86">
        <v>500</v>
      </c>
      <c r="H146" s="86">
        <v>500</v>
      </c>
    </row>
    <row r="147" spans="1:8" ht="22.5" customHeight="1">
      <c r="A147" s="87" t="s">
        <v>167</v>
      </c>
      <c r="B147" s="88">
        <v>946</v>
      </c>
      <c r="C147" s="88">
        <v>11</v>
      </c>
      <c r="D147" s="88"/>
      <c r="E147" s="88"/>
      <c r="F147" s="88"/>
      <c r="G147" s="89">
        <v>378</v>
      </c>
      <c r="H147" s="89">
        <v>378</v>
      </c>
    </row>
    <row r="148" spans="1:8" ht="23.25" customHeight="1">
      <c r="A148" s="87" t="s">
        <v>167</v>
      </c>
      <c r="B148" s="88">
        <v>946</v>
      </c>
      <c r="C148" s="88" t="s">
        <v>68</v>
      </c>
      <c r="D148" s="88" t="s">
        <v>33</v>
      </c>
      <c r="E148" s="88" t="s">
        <v>462</v>
      </c>
      <c r="F148" s="88" t="s">
        <v>32</v>
      </c>
      <c r="G148" s="89">
        <v>378</v>
      </c>
      <c r="H148" s="89">
        <v>378</v>
      </c>
    </row>
    <row r="149" spans="1:8" ht="22.5" customHeight="1">
      <c r="A149" s="87" t="s">
        <v>268</v>
      </c>
      <c r="B149" s="84">
        <v>946</v>
      </c>
      <c r="C149" s="84" t="s">
        <v>68</v>
      </c>
      <c r="D149" s="84" t="s">
        <v>33</v>
      </c>
      <c r="E149" s="91" t="s">
        <v>463</v>
      </c>
      <c r="F149" s="84" t="s">
        <v>107</v>
      </c>
      <c r="G149" s="85">
        <v>378</v>
      </c>
      <c r="H149" s="85">
        <v>378</v>
      </c>
    </row>
    <row r="150" spans="1:8" ht="22.5">
      <c r="A150" s="83" t="s">
        <v>106</v>
      </c>
      <c r="B150" s="84">
        <v>946</v>
      </c>
      <c r="C150" s="84" t="s">
        <v>68</v>
      </c>
      <c r="D150" s="84" t="s">
        <v>33</v>
      </c>
      <c r="E150" s="91" t="s">
        <v>463</v>
      </c>
      <c r="F150" s="84" t="s">
        <v>107</v>
      </c>
      <c r="G150" s="85">
        <v>378</v>
      </c>
      <c r="H150" s="85">
        <v>378</v>
      </c>
    </row>
    <row r="151" spans="1:8" ht="12.75">
      <c r="A151" s="80" t="s">
        <v>168</v>
      </c>
      <c r="B151" s="88">
        <v>946</v>
      </c>
      <c r="C151" s="82" t="s">
        <v>62</v>
      </c>
      <c r="D151" s="82" t="s">
        <v>30</v>
      </c>
      <c r="E151" s="82" t="s">
        <v>31</v>
      </c>
      <c r="F151" s="82" t="s">
        <v>32</v>
      </c>
      <c r="G151" s="89">
        <f>G152</f>
        <v>150</v>
      </c>
      <c r="H151" s="89">
        <f>H152</f>
        <v>150</v>
      </c>
    </row>
    <row r="152" spans="1:8" ht="12.75">
      <c r="A152" s="80" t="s">
        <v>49</v>
      </c>
      <c r="B152" s="84">
        <v>946</v>
      </c>
      <c r="C152" s="82" t="s">
        <v>62</v>
      </c>
      <c r="D152" s="82" t="s">
        <v>46</v>
      </c>
      <c r="E152" s="88" t="s">
        <v>712</v>
      </c>
      <c r="F152" s="82" t="s">
        <v>32</v>
      </c>
      <c r="G152" s="81">
        <v>150</v>
      </c>
      <c r="H152" s="81">
        <v>150</v>
      </c>
    </row>
    <row r="153" spans="1:8" ht="22.5">
      <c r="A153" s="83" t="s">
        <v>169</v>
      </c>
      <c r="B153" s="84">
        <v>946</v>
      </c>
      <c r="C153" s="84" t="s">
        <v>62</v>
      </c>
      <c r="D153" s="84" t="s">
        <v>46</v>
      </c>
      <c r="E153" s="91" t="s">
        <v>280</v>
      </c>
      <c r="F153" s="84" t="s">
        <v>32</v>
      </c>
      <c r="G153" s="86">
        <v>150</v>
      </c>
      <c r="H153" s="86">
        <v>150</v>
      </c>
    </row>
    <row r="154" spans="1:8" ht="22.5">
      <c r="A154" s="83" t="s">
        <v>106</v>
      </c>
      <c r="B154" s="84">
        <v>946</v>
      </c>
      <c r="C154" s="84" t="s">
        <v>62</v>
      </c>
      <c r="D154" s="84" t="s">
        <v>46</v>
      </c>
      <c r="E154" s="91" t="s">
        <v>280</v>
      </c>
      <c r="F154" s="84" t="s">
        <v>107</v>
      </c>
      <c r="G154" s="86">
        <v>150</v>
      </c>
      <c r="H154" s="86">
        <v>150</v>
      </c>
    </row>
    <row r="155" spans="1:8" ht="42.75">
      <c r="A155" s="277" t="s">
        <v>123</v>
      </c>
      <c r="B155" s="278">
        <v>945</v>
      </c>
      <c r="C155" s="96" t="s">
        <v>30</v>
      </c>
      <c r="D155" s="96" t="s">
        <v>30</v>
      </c>
      <c r="E155" s="96" t="s">
        <v>31</v>
      </c>
      <c r="F155" s="96" t="s">
        <v>32</v>
      </c>
      <c r="G155" s="135">
        <f>G156+G171+G176+G182</f>
        <v>23765.5</v>
      </c>
      <c r="H155" s="135">
        <f>H156+H171+H176+H182</f>
        <v>23948.2</v>
      </c>
    </row>
    <row r="156" spans="1:8" ht="12.75">
      <c r="A156" s="87" t="s">
        <v>136</v>
      </c>
      <c r="B156" s="88">
        <v>945</v>
      </c>
      <c r="C156" s="88" t="s">
        <v>33</v>
      </c>
      <c r="D156" s="88" t="s">
        <v>30</v>
      </c>
      <c r="E156" s="88" t="s">
        <v>31</v>
      </c>
      <c r="F156" s="88" t="s">
        <v>32</v>
      </c>
      <c r="G156" s="89">
        <f>G157+G166</f>
        <v>5579.1</v>
      </c>
      <c r="H156" s="89">
        <f>H157+H166</f>
        <v>5579.200000000001</v>
      </c>
    </row>
    <row r="157" spans="1:8" ht="33.75">
      <c r="A157" s="83" t="s">
        <v>43</v>
      </c>
      <c r="B157" s="84">
        <v>945</v>
      </c>
      <c r="C157" s="84" t="s">
        <v>33</v>
      </c>
      <c r="D157" s="84" t="s">
        <v>44</v>
      </c>
      <c r="E157" s="84" t="s">
        <v>31</v>
      </c>
      <c r="F157" s="84" t="s">
        <v>32</v>
      </c>
      <c r="G157" s="86">
        <f>G158</f>
        <v>5573.6</v>
      </c>
      <c r="H157" s="86">
        <f>H158</f>
        <v>5573.6</v>
      </c>
    </row>
    <row r="158" spans="1:8" ht="12.75">
      <c r="A158" s="83" t="s">
        <v>234</v>
      </c>
      <c r="B158" s="84">
        <v>945</v>
      </c>
      <c r="C158" s="84" t="s">
        <v>33</v>
      </c>
      <c r="D158" s="84" t="s">
        <v>44</v>
      </c>
      <c r="E158" s="91" t="s">
        <v>322</v>
      </c>
      <c r="F158" s="84" t="s">
        <v>32</v>
      </c>
      <c r="G158" s="86">
        <f>G159+G163</f>
        <v>5573.6</v>
      </c>
      <c r="H158" s="86">
        <f>H159+H163</f>
        <v>5573.6</v>
      </c>
    </row>
    <row r="159" spans="1:8" ht="56.25">
      <c r="A159" s="83" t="s">
        <v>77</v>
      </c>
      <c r="B159" s="84">
        <v>945</v>
      </c>
      <c r="C159" s="84" t="s">
        <v>33</v>
      </c>
      <c r="D159" s="84" t="s">
        <v>44</v>
      </c>
      <c r="E159" s="91" t="s">
        <v>323</v>
      </c>
      <c r="F159" s="84" t="s">
        <v>110</v>
      </c>
      <c r="G159" s="86">
        <f>G160</f>
        <v>4716.3</v>
      </c>
      <c r="H159" s="86">
        <f>H160</f>
        <v>4716.3</v>
      </c>
    </row>
    <row r="160" spans="1:8" ht="17.25" customHeight="1">
      <c r="A160" s="83" t="s">
        <v>111</v>
      </c>
      <c r="B160" s="84">
        <v>945</v>
      </c>
      <c r="C160" s="84" t="s">
        <v>33</v>
      </c>
      <c r="D160" s="84" t="s">
        <v>44</v>
      </c>
      <c r="E160" s="91" t="s">
        <v>323</v>
      </c>
      <c r="F160" s="84" t="s">
        <v>112</v>
      </c>
      <c r="G160" s="86">
        <f>G161+G162</f>
        <v>4716.3</v>
      </c>
      <c r="H160" s="86">
        <f>H161+H162</f>
        <v>4716.3</v>
      </c>
    </row>
    <row r="161" spans="1:8" ht="18" customHeight="1">
      <c r="A161" s="83" t="s">
        <v>137</v>
      </c>
      <c r="B161" s="84">
        <v>945</v>
      </c>
      <c r="C161" s="84" t="s">
        <v>33</v>
      </c>
      <c r="D161" s="84" t="s">
        <v>44</v>
      </c>
      <c r="E161" s="91" t="s">
        <v>323</v>
      </c>
      <c r="F161" s="84" t="s">
        <v>78</v>
      </c>
      <c r="G161" s="86">
        <v>4711.3</v>
      </c>
      <c r="H161" s="86">
        <v>4711.3</v>
      </c>
    </row>
    <row r="162" spans="1:8" ht="18.75" customHeight="1">
      <c r="A162" s="83" t="s">
        <v>138</v>
      </c>
      <c r="B162" s="84">
        <v>945</v>
      </c>
      <c r="C162" s="84" t="s">
        <v>33</v>
      </c>
      <c r="D162" s="84" t="s">
        <v>44</v>
      </c>
      <c r="E162" s="91" t="s">
        <v>323</v>
      </c>
      <c r="F162" s="84" t="s">
        <v>18</v>
      </c>
      <c r="G162" s="86">
        <v>5</v>
      </c>
      <c r="H162" s="86">
        <v>5</v>
      </c>
    </row>
    <row r="163" spans="1:8" ht="20.25" customHeight="1">
      <c r="A163" s="83" t="s">
        <v>235</v>
      </c>
      <c r="B163" s="84">
        <v>945</v>
      </c>
      <c r="C163" s="84" t="s">
        <v>33</v>
      </c>
      <c r="D163" s="84" t="s">
        <v>44</v>
      </c>
      <c r="E163" s="91" t="s">
        <v>324</v>
      </c>
      <c r="F163" s="84"/>
      <c r="G163" s="86">
        <f>G164+G165</f>
        <v>857.3</v>
      </c>
      <c r="H163" s="86">
        <f>H164+H165</f>
        <v>857.3</v>
      </c>
    </row>
    <row r="164" spans="1:8" ht="20.25" customHeight="1">
      <c r="A164" s="83" t="s">
        <v>106</v>
      </c>
      <c r="B164" s="84">
        <v>945</v>
      </c>
      <c r="C164" s="84" t="s">
        <v>33</v>
      </c>
      <c r="D164" s="84" t="s">
        <v>44</v>
      </c>
      <c r="E164" s="91" t="s">
        <v>324</v>
      </c>
      <c r="F164" s="84" t="s">
        <v>107</v>
      </c>
      <c r="G164" s="86">
        <v>845.9</v>
      </c>
      <c r="H164" s="86">
        <v>845.9</v>
      </c>
    </row>
    <row r="165" spans="1:8" ht="12.75">
      <c r="A165" s="83" t="s">
        <v>113</v>
      </c>
      <c r="B165" s="84">
        <v>945</v>
      </c>
      <c r="C165" s="84" t="s">
        <v>33</v>
      </c>
      <c r="D165" s="84" t="s">
        <v>44</v>
      </c>
      <c r="E165" s="91" t="s">
        <v>324</v>
      </c>
      <c r="F165" s="91">
        <v>800</v>
      </c>
      <c r="G165" s="85">
        <v>11.4</v>
      </c>
      <c r="H165" s="85">
        <v>11.4</v>
      </c>
    </row>
    <row r="166" spans="1:8" ht="12.75">
      <c r="A166" s="87" t="s">
        <v>58</v>
      </c>
      <c r="B166" s="84">
        <v>945</v>
      </c>
      <c r="C166" s="88" t="s">
        <v>33</v>
      </c>
      <c r="D166" s="88">
        <v>13</v>
      </c>
      <c r="E166" s="88"/>
      <c r="F166" s="88"/>
      <c r="G166" s="89">
        <v>5.5</v>
      </c>
      <c r="H166" s="89">
        <v>5.6</v>
      </c>
    </row>
    <row r="167" spans="1:8" ht="12.75">
      <c r="A167" s="90" t="s">
        <v>140</v>
      </c>
      <c r="B167" s="84">
        <v>945</v>
      </c>
      <c r="C167" s="84" t="s">
        <v>33</v>
      </c>
      <c r="D167" s="84">
        <v>13</v>
      </c>
      <c r="E167" s="91" t="s">
        <v>259</v>
      </c>
      <c r="F167" s="88"/>
      <c r="G167" s="86">
        <v>5.5</v>
      </c>
      <c r="H167" s="86">
        <v>5.6</v>
      </c>
    </row>
    <row r="168" spans="1:8" ht="22.5">
      <c r="A168" s="90" t="s">
        <v>141</v>
      </c>
      <c r="B168" s="84">
        <v>945</v>
      </c>
      <c r="C168" s="84" t="s">
        <v>33</v>
      </c>
      <c r="D168" s="84">
        <v>13</v>
      </c>
      <c r="E168" s="91" t="s">
        <v>259</v>
      </c>
      <c r="F168" s="88"/>
      <c r="G168" s="86">
        <v>5.5</v>
      </c>
      <c r="H168" s="86">
        <v>5.6</v>
      </c>
    </row>
    <row r="169" spans="1:8" ht="12.75">
      <c r="A169" s="90" t="s">
        <v>142</v>
      </c>
      <c r="B169" s="84">
        <v>945</v>
      </c>
      <c r="C169" s="84" t="s">
        <v>33</v>
      </c>
      <c r="D169" s="84">
        <v>13</v>
      </c>
      <c r="E169" s="91" t="s">
        <v>259</v>
      </c>
      <c r="F169" s="91">
        <v>530</v>
      </c>
      <c r="G169" s="86">
        <v>5.5</v>
      </c>
      <c r="H169" s="86">
        <v>5.6</v>
      </c>
    </row>
    <row r="170" spans="1:8" ht="22.5">
      <c r="A170" s="90" t="s">
        <v>143</v>
      </c>
      <c r="B170" s="84">
        <v>945</v>
      </c>
      <c r="C170" s="84" t="s">
        <v>33</v>
      </c>
      <c r="D170" s="84">
        <v>13</v>
      </c>
      <c r="E170" s="91" t="s">
        <v>259</v>
      </c>
      <c r="F170" s="91">
        <v>530</v>
      </c>
      <c r="G170" s="86">
        <v>5.5</v>
      </c>
      <c r="H170" s="86">
        <v>5.6</v>
      </c>
    </row>
    <row r="171" spans="1:8" ht="12.75">
      <c r="A171" s="80" t="s">
        <v>146</v>
      </c>
      <c r="B171" s="88">
        <v>945</v>
      </c>
      <c r="C171" s="82" t="s">
        <v>46</v>
      </c>
      <c r="D171" s="82" t="s">
        <v>30</v>
      </c>
      <c r="E171" s="82" t="s">
        <v>31</v>
      </c>
      <c r="F171" s="82" t="s">
        <v>32</v>
      </c>
      <c r="G171" s="81">
        <v>752.2</v>
      </c>
      <c r="H171" s="81">
        <v>761.2</v>
      </c>
    </row>
    <row r="172" spans="1:8" ht="12.75">
      <c r="A172" s="80" t="s">
        <v>63</v>
      </c>
      <c r="B172" s="84">
        <v>945</v>
      </c>
      <c r="C172" s="82" t="s">
        <v>46</v>
      </c>
      <c r="D172" s="82" t="s">
        <v>35</v>
      </c>
      <c r="E172" s="88" t="s">
        <v>711</v>
      </c>
      <c r="F172" s="82" t="s">
        <v>32</v>
      </c>
      <c r="G172" s="81">
        <v>752.2</v>
      </c>
      <c r="H172" s="81">
        <v>761.2</v>
      </c>
    </row>
    <row r="173" spans="1:8" ht="33.75">
      <c r="A173" s="83" t="s">
        <v>147</v>
      </c>
      <c r="B173" s="84">
        <v>945</v>
      </c>
      <c r="C173" s="84" t="s">
        <v>46</v>
      </c>
      <c r="D173" s="84" t="s">
        <v>35</v>
      </c>
      <c r="E173" s="84" t="s">
        <v>260</v>
      </c>
      <c r="F173" s="84" t="s">
        <v>32</v>
      </c>
      <c r="G173" s="86">
        <v>752.2</v>
      </c>
      <c r="H173" s="86">
        <v>761.2</v>
      </c>
    </row>
    <row r="174" spans="1:8" ht="12.75">
      <c r="A174" s="83" t="s">
        <v>240</v>
      </c>
      <c r="B174" s="84">
        <v>945</v>
      </c>
      <c r="C174" s="84" t="s">
        <v>46</v>
      </c>
      <c r="D174" s="84" t="s">
        <v>35</v>
      </c>
      <c r="E174" s="84" t="s">
        <v>260</v>
      </c>
      <c r="F174" s="84" t="s">
        <v>109</v>
      </c>
      <c r="G174" s="86">
        <v>752.2</v>
      </c>
      <c r="H174" s="86">
        <v>761.2</v>
      </c>
    </row>
    <row r="175" spans="1:10" ht="12.75">
      <c r="A175" s="83" t="s">
        <v>20</v>
      </c>
      <c r="B175" s="84">
        <v>945</v>
      </c>
      <c r="C175" s="84" t="s">
        <v>46</v>
      </c>
      <c r="D175" s="84" t="s">
        <v>35</v>
      </c>
      <c r="E175" s="84" t="s">
        <v>260</v>
      </c>
      <c r="F175" s="84" t="s">
        <v>21</v>
      </c>
      <c r="G175" s="86">
        <v>752.2</v>
      </c>
      <c r="H175" s="86">
        <v>761.2</v>
      </c>
      <c r="J175" s="97"/>
    </row>
    <row r="176" spans="1:8" ht="21">
      <c r="A176" s="80" t="s">
        <v>170</v>
      </c>
      <c r="B176" s="88">
        <v>945</v>
      </c>
      <c r="C176" s="82" t="s">
        <v>59</v>
      </c>
      <c r="D176" s="82" t="s">
        <v>30</v>
      </c>
      <c r="E176" s="82" t="s">
        <v>31</v>
      </c>
      <c r="F176" s="82" t="s">
        <v>32</v>
      </c>
      <c r="G176" s="81">
        <v>80</v>
      </c>
      <c r="H176" s="81">
        <v>80</v>
      </c>
    </row>
    <row r="177" spans="1:8" ht="21">
      <c r="A177" s="80" t="s">
        <v>171</v>
      </c>
      <c r="B177" s="84">
        <v>945</v>
      </c>
      <c r="C177" s="82" t="s">
        <v>59</v>
      </c>
      <c r="D177" s="82" t="s">
        <v>33</v>
      </c>
      <c r="E177" s="82" t="s">
        <v>713</v>
      </c>
      <c r="F177" s="82" t="s">
        <v>32</v>
      </c>
      <c r="G177" s="81">
        <v>80</v>
      </c>
      <c r="H177" s="81">
        <v>80</v>
      </c>
    </row>
    <row r="178" spans="1:8" ht="12.75">
      <c r="A178" s="83" t="s">
        <v>172</v>
      </c>
      <c r="B178" s="84">
        <v>945</v>
      </c>
      <c r="C178" s="84" t="s">
        <v>59</v>
      </c>
      <c r="D178" s="84" t="s">
        <v>33</v>
      </c>
      <c r="E178" s="91" t="s">
        <v>281</v>
      </c>
      <c r="F178" s="84" t="s">
        <v>32</v>
      </c>
      <c r="G178" s="86">
        <v>80</v>
      </c>
      <c r="H178" s="86">
        <v>80</v>
      </c>
    </row>
    <row r="179" spans="1:8" ht="12.75">
      <c r="A179" s="83" t="s">
        <v>173</v>
      </c>
      <c r="B179" s="84">
        <v>945</v>
      </c>
      <c r="C179" s="84" t="s">
        <v>59</v>
      </c>
      <c r="D179" s="84" t="s">
        <v>33</v>
      </c>
      <c r="E179" s="91" t="s">
        <v>281</v>
      </c>
      <c r="F179" s="84" t="s">
        <v>32</v>
      </c>
      <c r="G179" s="86">
        <v>80</v>
      </c>
      <c r="H179" s="86">
        <v>80</v>
      </c>
    </row>
    <row r="180" spans="1:8" s="132" customFormat="1" ht="22.5">
      <c r="A180" s="83" t="s">
        <v>115</v>
      </c>
      <c r="B180" s="84">
        <v>945</v>
      </c>
      <c r="C180" s="84" t="s">
        <v>59</v>
      </c>
      <c r="D180" s="84" t="s">
        <v>33</v>
      </c>
      <c r="E180" s="91" t="s">
        <v>281</v>
      </c>
      <c r="F180" s="84" t="s">
        <v>116</v>
      </c>
      <c r="G180" s="86">
        <v>80</v>
      </c>
      <c r="H180" s="86">
        <v>80</v>
      </c>
    </row>
    <row r="181" spans="1:8" s="132" customFormat="1" ht="22.5">
      <c r="A181" s="83" t="s">
        <v>174</v>
      </c>
      <c r="B181" s="88">
        <v>945</v>
      </c>
      <c r="C181" s="84" t="s">
        <v>59</v>
      </c>
      <c r="D181" s="84" t="s">
        <v>33</v>
      </c>
      <c r="E181" s="91" t="s">
        <v>281</v>
      </c>
      <c r="F181" s="84" t="s">
        <v>82</v>
      </c>
      <c r="G181" s="86">
        <v>80</v>
      </c>
      <c r="H181" s="86">
        <v>80</v>
      </c>
    </row>
    <row r="182" spans="1:8" ht="31.5">
      <c r="A182" s="80" t="s">
        <v>175</v>
      </c>
      <c r="B182" s="88">
        <v>945</v>
      </c>
      <c r="C182" s="82" t="s">
        <v>74</v>
      </c>
      <c r="D182" s="82" t="s">
        <v>30</v>
      </c>
      <c r="E182" s="82" t="s">
        <v>31</v>
      </c>
      <c r="F182" s="82" t="s">
        <v>32</v>
      </c>
      <c r="G182" s="81">
        <f>G183</f>
        <v>17354.2</v>
      </c>
      <c r="H182" s="81">
        <f>H183</f>
        <v>17527.8</v>
      </c>
    </row>
    <row r="183" spans="1:8" ht="31.5">
      <c r="A183" s="80" t="s">
        <v>87</v>
      </c>
      <c r="B183" s="84">
        <v>945</v>
      </c>
      <c r="C183" s="82" t="s">
        <v>74</v>
      </c>
      <c r="D183" s="82" t="s">
        <v>33</v>
      </c>
      <c r="E183" s="82" t="s">
        <v>714</v>
      </c>
      <c r="F183" s="82" t="s">
        <v>32</v>
      </c>
      <c r="G183" s="81">
        <f>G184</f>
        <v>17354.2</v>
      </c>
      <c r="H183" s="81">
        <f>H184</f>
        <v>17527.8</v>
      </c>
    </row>
    <row r="184" spans="1:8" ht="12.75">
      <c r="A184" s="83" t="s">
        <v>176</v>
      </c>
      <c r="B184" s="84">
        <v>945</v>
      </c>
      <c r="C184" s="84" t="s">
        <v>74</v>
      </c>
      <c r="D184" s="84" t="s">
        <v>33</v>
      </c>
      <c r="E184" s="91" t="s">
        <v>282</v>
      </c>
      <c r="F184" s="84" t="s">
        <v>32</v>
      </c>
      <c r="G184" s="85">
        <v>17354.2</v>
      </c>
      <c r="H184" s="85">
        <v>17527.8</v>
      </c>
    </row>
    <row r="185" spans="1:8" ht="33.75">
      <c r="A185" s="83" t="s">
        <v>177</v>
      </c>
      <c r="B185" s="84">
        <v>945</v>
      </c>
      <c r="C185" s="84" t="s">
        <v>74</v>
      </c>
      <c r="D185" s="84" t="s">
        <v>33</v>
      </c>
      <c r="E185" s="91" t="s">
        <v>282</v>
      </c>
      <c r="F185" s="84" t="s">
        <v>83</v>
      </c>
      <c r="G185" s="85">
        <v>17354.2</v>
      </c>
      <c r="H185" s="85">
        <v>17527.8</v>
      </c>
    </row>
    <row r="186" spans="1:10" ht="33.75">
      <c r="A186" s="83" t="s">
        <v>178</v>
      </c>
      <c r="B186" s="84">
        <v>945</v>
      </c>
      <c r="C186" s="84" t="s">
        <v>74</v>
      </c>
      <c r="D186" s="84" t="s">
        <v>33</v>
      </c>
      <c r="E186" s="91" t="s">
        <v>282</v>
      </c>
      <c r="F186" s="84" t="s">
        <v>84</v>
      </c>
      <c r="G186" s="85">
        <v>17354.2</v>
      </c>
      <c r="H186" s="85">
        <v>17527.8</v>
      </c>
      <c r="J186" s="97"/>
    </row>
    <row r="187" spans="1:8" ht="28.5">
      <c r="A187" s="160" t="s">
        <v>182</v>
      </c>
      <c r="B187" s="276"/>
      <c r="C187" s="44"/>
      <c r="D187" s="44"/>
      <c r="E187" s="44"/>
      <c r="F187" s="44"/>
      <c r="G187" s="136">
        <f>G188</f>
        <v>50504.3</v>
      </c>
      <c r="H187" s="136">
        <f>H188</f>
        <v>51059.299999999996</v>
      </c>
    </row>
    <row r="188" spans="1:8" ht="12.75">
      <c r="A188" s="80" t="s">
        <v>160</v>
      </c>
      <c r="B188" s="82" t="s">
        <v>183</v>
      </c>
      <c r="C188" s="82" t="s">
        <v>57</v>
      </c>
      <c r="D188" s="82" t="s">
        <v>30</v>
      </c>
      <c r="E188" s="82" t="s">
        <v>31</v>
      </c>
      <c r="F188" s="82" t="s">
        <v>32</v>
      </c>
      <c r="G188" s="81">
        <f>G190+G205+G210</f>
        <v>50504.3</v>
      </c>
      <c r="H188" s="81">
        <f>H190+H205+H210</f>
        <v>51059.299999999996</v>
      </c>
    </row>
    <row r="189" spans="1:8" ht="21">
      <c r="A189" s="87" t="s">
        <v>431</v>
      </c>
      <c r="B189" s="88" t="s">
        <v>183</v>
      </c>
      <c r="C189" s="88" t="s">
        <v>57</v>
      </c>
      <c r="D189" s="88"/>
      <c r="E189" s="88" t="s">
        <v>442</v>
      </c>
      <c r="F189" s="82" t="s">
        <v>32</v>
      </c>
      <c r="G189" s="81">
        <f>G190+G205+G216</f>
        <v>47114.9</v>
      </c>
      <c r="H189" s="81">
        <f>H190+H205+H216</f>
        <v>47669.9</v>
      </c>
    </row>
    <row r="190" spans="1:8" ht="21">
      <c r="A190" s="87" t="s">
        <v>108</v>
      </c>
      <c r="B190" s="88" t="s">
        <v>183</v>
      </c>
      <c r="C190" s="88" t="s">
        <v>57</v>
      </c>
      <c r="D190" s="88" t="s">
        <v>35</v>
      </c>
      <c r="E190" s="88"/>
      <c r="F190" s="88"/>
      <c r="G190" s="89">
        <f>G191+G193+G195+G197+G199+G201+G203</f>
        <v>19170.5</v>
      </c>
      <c r="H190" s="89">
        <f>H191+H193+H195+H197+H199+H201+H203</f>
        <v>19396.399999999998</v>
      </c>
    </row>
    <row r="191" spans="1:8" ht="22.5">
      <c r="A191" s="83" t="s">
        <v>161</v>
      </c>
      <c r="B191" s="91" t="s">
        <v>183</v>
      </c>
      <c r="C191" s="84" t="s">
        <v>57</v>
      </c>
      <c r="D191" s="84" t="s">
        <v>35</v>
      </c>
      <c r="E191" s="91" t="s">
        <v>454</v>
      </c>
      <c r="F191" s="84"/>
      <c r="G191" s="86">
        <v>139.7</v>
      </c>
      <c r="H191" s="86">
        <v>141.4</v>
      </c>
    </row>
    <row r="192" spans="1:8" ht="12.75">
      <c r="A192" s="83" t="s">
        <v>108</v>
      </c>
      <c r="B192" s="91" t="s">
        <v>183</v>
      </c>
      <c r="C192" s="84" t="s">
        <v>57</v>
      </c>
      <c r="D192" s="84" t="s">
        <v>35</v>
      </c>
      <c r="E192" s="91" t="s">
        <v>454</v>
      </c>
      <c r="F192" s="84">
        <v>300</v>
      </c>
      <c r="G192" s="86">
        <v>139.7</v>
      </c>
      <c r="H192" s="86">
        <v>141.4</v>
      </c>
    </row>
    <row r="193" spans="1:8" ht="67.5">
      <c r="A193" s="83" t="s">
        <v>162</v>
      </c>
      <c r="B193" s="91" t="s">
        <v>183</v>
      </c>
      <c r="C193" s="84" t="s">
        <v>57</v>
      </c>
      <c r="D193" s="84" t="s">
        <v>35</v>
      </c>
      <c r="E193" s="158" t="s">
        <v>700</v>
      </c>
      <c r="F193" s="84"/>
      <c r="G193" s="86">
        <v>69.8</v>
      </c>
      <c r="H193" s="86">
        <v>70.6</v>
      </c>
    </row>
    <row r="194" spans="1:8" ht="12.75">
      <c r="A194" s="83" t="s">
        <v>108</v>
      </c>
      <c r="B194" s="91" t="s">
        <v>183</v>
      </c>
      <c r="C194" s="84" t="s">
        <v>57</v>
      </c>
      <c r="D194" s="84" t="s">
        <v>35</v>
      </c>
      <c r="E194" s="158" t="s">
        <v>700</v>
      </c>
      <c r="F194" s="84">
        <v>300</v>
      </c>
      <c r="G194" s="86">
        <v>69.8</v>
      </c>
      <c r="H194" s="86">
        <v>70.6</v>
      </c>
    </row>
    <row r="195" spans="1:8" ht="22.5">
      <c r="A195" s="83" t="s">
        <v>97</v>
      </c>
      <c r="B195" s="91" t="s">
        <v>183</v>
      </c>
      <c r="C195" s="84" t="s">
        <v>57</v>
      </c>
      <c r="D195" s="84" t="s">
        <v>35</v>
      </c>
      <c r="E195" s="91" t="s">
        <v>455</v>
      </c>
      <c r="F195" s="84" t="s">
        <v>32</v>
      </c>
      <c r="G195" s="86">
        <v>3058</v>
      </c>
      <c r="H195" s="86">
        <v>3094.1</v>
      </c>
    </row>
    <row r="196" spans="1:8" ht="12.75">
      <c r="A196" s="83" t="s">
        <v>108</v>
      </c>
      <c r="B196" s="91" t="s">
        <v>183</v>
      </c>
      <c r="C196" s="84" t="s">
        <v>57</v>
      </c>
      <c r="D196" s="84" t="s">
        <v>35</v>
      </c>
      <c r="E196" s="91" t="s">
        <v>455</v>
      </c>
      <c r="F196" s="84">
        <v>300</v>
      </c>
      <c r="G196" s="86">
        <v>3058</v>
      </c>
      <c r="H196" s="86">
        <v>3094.1</v>
      </c>
    </row>
    <row r="197" spans="1:8" ht="22.5">
      <c r="A197" s="83" t="s">
        <v>163</v>
      </c>
      <c r="B197" s="91" t="s">
        <v>183</v>
      </c>
      <c r="C197" s="84" t="s">
        <v>57</v>
      </c>
      <c r="D197" s="84" t="s">
        <v>35</v>
      </c>
      <c r="E197" s="91" t="s">
        <v>456</v>
      </c>
      <c r="F197" s="84"/>
      <c r="G197" s="86">
        <v>5652.1</v>
      </c>
      <c r="H197" s="86">
        <v>5718.7</v>
      </c>
    </row>
    <row r="198" spans="1:8" ht="12.75">
      <c r="A198" s="83" t="s">
        <v>108</v>
      </c>
      <c r="B198" s="91" t="s">
        <v>183</v>
      </c>
      <c r="C198" s="84" t="s">
        <v>57</v>
      </c>
      <c r="D198" s="84" t="s">
        <v>35</v>
      </c>
      <c r="E198" s="91" t="s">
        <v>456</v>
      </c>
      <c r="F198" s="84">
        <v>300</v>
      </c>
      <c r="G198" s="86">
        <v>5652.1</v>
      </c>
      <c r="H198" s="86">
        <v>5718.7</v>
      </c>
    </row>
    <row r="199" spans="1:8" ht="12.75">
      <c r="A199" s="83" t="s">
        <v>164</v>
      </c>
      <c r="B199" s="91" t="s">
        <v>183</v>
      </c>
      <c r="C199" s="84" t="s">
        <v>57</v>
      </c>
      <c r="D199" s="84" t="s">
        <v>35</v>
      </c>
      <c r="E199" s="91" t="s">
        <v>457</v>
      </c>
      <c r="F199" s="84" t="s">
        <v>32</v>
      </c>
      <c r="G199" s="86">
        <v>6242.1</v>
      </c>
      <c r="H199" s="86">
        <v>6315.6</v>
      </c>
    </row>
    <row r="200" spans="1:8" ht="12.75">
      <c r="A200" s="83" t="s">
        <v>108</v>
      </c>
      <c r="B200" s="91" t="s">
        <v>183</v>
      </c>
      <c r="C200" s="84" t="s">
        <v>57</v>
      </c>
      <c r="D200" s="84" t="s">
        <v>35</v>
      </c>
      <c r="E200" s="91" t="s">
        <v>457</v>
      </c>
      <c r="F200" s="84">
        <v>300</v>
      </c>
      <c r="G200" s="86">
        <v>6242.1</v>
      </c>
      <c r="H200" s="86">
        <v>6315.6</v>
      </c>
    </row>
    <row r="201" spans="1:8" ht="22.5">
      <c r="A201" s="83" t="s">
        <v>165</v>
      </c>
      <c r="B201" s="91" t="s">
        <v>183</v>
      </c>
      <c r="C201" s="84" t="s">
        <v>57</v>
      </c>
      <c r="D201" s="84" t="s">
        <v>35</v>
      </c>
      <c r="E201" s="91" t="s">
        <v>458</v>
      </c>
      <c r="F201" s="84" t="s">
        <v>32</v>
      </c>
      <c r="G201" s="86">
        <v>3042.6</v>
      </c>
      <c r="H201" s="86">
        <v>3078.4</v>
      </c>
    </row>
    <row r="202" spans="1:8" ht="12.75">
      <c r="A202" s="83" t="s">
        <v>108</v>
      </c>
      <c r="B202" s="91" t="s">
        <v>183</v>
      </c>
      <c r="C202" s="84" t="s">
        <v>57</v>
      </c>
      <c r="D202" s="84" t="s">
        <v>35</v>
      </c>
      <c r="E202" s="91" t="s">
        <v>458</v>
      </c>
      <c r="F202" s="84">
        <v>300</v>
      </c>
      <c r="G202" s="86">
        <v>3042.6</v>
      </c>
      <c r="H202" s="86">
        <v>3078.4</v>
      </c>
    </row>
    <row r="203" spans="1:8" ht="33.75">
      <c r="A203" s="90" t="s">
        <v>438</v>
      </c>
      <c r="B203" s="91" t="s">
        <v>183</v>
      </c>
      <c r="C203" s="84" t="s">
        <v>57</v>
      </c>
      <c r="D203" s="84" t="s">
        <v>35</v>
      </c>
      <c r="E203" s="91" t="s">
        <v>698</v>
      </c>
      <c r="F203" s="84"/>
      <c r="G203" s="86">
        <v>966.2</v>
      </c>
      <c r="H203" s="86">
        <v>977.6</v>
      </c>
    </row>
    <row r="204" spans="1:8" ht="12.75">
      <c r="A204" s="83" t="s">
        <v>108</v>
      </c>
      <c r="B204" s="91" t="s">
        <v>183</v>
      </c>
      <c r="C204" s="84" t="s">
        <v>57</v>
      </c>
      <c r="D204" s="84" t="s">
        <v>35</v>
      </c>
      <c r="E204" s="91" t="s">
        <v>698</v>
      </c>
      <c r="F204" s="84">
        <v>300</v>
      </c>
      <c r="G204" s="86">
        <v>966.2</v>
      </c>
      <c r="H204" s="86">
        <v>977.6</v>
      </c>
    </row>
    <row r="205" spans="1:8" ht="12.75">
      <c r="A205" s="80" t="s">
        <v>52</v>
      </c>
      <c r="B205" s="88" t="s">
        <v>183</v>
      </c>
      <c r="C205" s="82" t="s">
        <v>57</v>
      </c>
      <c r="D205" s="82" t="s">
        <v>56</v>
      </c>
      <c r="E205" s="82" t="s">
        <v>31</v>
      </c>
      <c r="F205" s="82" t="s">
        <v>32</v>
      </c>
      <c r="G205" s="81">
        <f>G206+G208</f>
        <v>27590.3</v>
      </c>
      <c r="H205" s="81">
        <f>H206+H208</f>
        <v>27915.2</v>
      </c>
    </row>
    <row r="206" spans="1:8" ht="45" customHeight="1">
      <c r="A206" s="90" t="s">
        <v>185</v>
      </c>
      <c r="B206" s="91" t="s">
        <v>183</v>
      </c>
      <c r="C206" s="84" t="s">
        <v>57</v>
      </c>
      <c r="D206" s="84" t="s">
        <v>56</v>
      </c>
      <c r="E206" s="91" t="s">
        <v>459</v>
      </c>
      <c r="F206" s="84"/>
      <c r="G206" s="86">
        <v>24922</v>
      </c>
      <c r="H206" s="86">
        <v>25215.5</v>
      </c>
    </row>
    <row r="207" spans="1:8" ht="12.75">
      <c r="A207" s="83" t="s">
        <v>108</v>
      </c>
      <c r="B207" s="91" t="s">
        <v>183</v>
      </c>
      <c r="C207" s="84" t="s">
        <v>57</v>
      </c>
      <c r="D207" s="84" t="s">
        <v>56</v>
      </c>
      <c r="E207" s="91" t="s">
        <v>459</v>
      </c>
      <c r="F207" s="84">
        <v>300</v>
      </c>
      <c r="G207" s="86">
        <v>24922</v>
      </c>
      <c r="H207" s="86">
        <v>25215.5</v>
      </c>
    </row>
    <row r="208" spans="1:8" ht="56.25">
      <c r="A208" s="90" t="s">
        <v>439</v>
      </c>
      <c r="B208" s="91" t="s">
        <v>183</v>
      </c>
      <c r="C208" s="84" t="s">
        <v>57</v>
      </c>
      <c r="D208" s="84" t="s">
        <v>56</v>
      </c>
      <c r="E208" s="91" t="s">
        <v>460</v>
      </c>
      <c r="F208" s="84"/>
      <c r="G208" s="86">
        <v>2668.3</v>
      </c>
      <c r="H208" s="86">
        <v>2699.7</v>
      </c>
    </row>
    <row r="209" spans="1:8" ht="12.75">
      <c r="A209" s="83" t="s">
        <v>108</v>
      </c>
      <c r="B209" s="91" t="s">
        <v>183</v>
      </c>
      <c r="C209" s="84" t="s">
        <v>57</v>
      </c>
      <c r="D209" s="84" t="s">
        <v>56</v>
      </c>
      <c r="E209" s="91" t="s">
        <v>460</v>
      </c>
      <c r="F209" s="84">
        <v>300</v>
      </c>
      <c r="G209" s="86">
        <v>2668.3</v>
      </c>
      <c r="H209" s="86">
        <v>2699.7</v>
      </c>
    </row>
    <row r="210" spans="1:8" ht="26.25" customHeight="1">
      <c r="A210" s="80" t="s">
        <v>51</v>
      </c>
      <c r="B210" s="88" t="s">
        <v>183</v>
      </c>
      <c r="C210" s="82" t="s">
        <v>57</v>
      </c>
      <c r="D210" s="82" t="s">
        <v>44</v>
      </c>
      <c r="E210" s="82" t="s">
        <v>31</v>
      </c>
      <c r="F210" s="82" t="s">
        <v>32</v>
      </c>
      <c r="G210" s="81">
        <f>G211+G216</f>
        <v>3743.5</v>
      </c>
      <c r="H210" s="81">
        <f>H211+H216</f>
        <v>3747.7000000000003</v>
      </c>
    </row>
    <row r="211" spans="1:8" ht="22.5">
      <c r="A211" s="83" t="s">
        <v>252</v>
      </c>
      <c r="B211" s="91" t="s">
        <v>183</v>
      </c>
      <c r="C211" s="84">
        <v>10</v>
      </c>
      <c r="D211" s="84" t="s">
        <v>44</v>
      </c>
      <c r="E211" s="91" t="s">
        <v>443</v>
      </c>
      <c r="F211" s="84" t="s">
        <v>32</v>
      </c>
      <c r="G211" s="85">
        <f>G212+G213</f>
        <v>3389.4</v>
      </c>
      <c r="H211" s="85">
        <f>H212+H213</f>
        <v>3389.4</v>
      </c>
    </row>
    <row r="212" spans="1:8" ht="56.25">
      <c r="A212" s="83" t="s">
        <v>77</v>
      </c>
      <c r="B212" s="91" t="s">
        <v>183</v>
      </c>
      <c r="C212" s="84">
        <v>10</v>
      </c>
      <c r="D212" s="84" t="s">
        <v>44</v>
      </c>
      <c r="E212" s="91" t="s">
        <v>444</v>
      </c>
      <c r="F212" s="84" t="s">
        <v>110</v>
      </c>
      <c r="G212" s="85">
        <v>3166.5</v>
      </c>
      <c r="H212" s="85">
        <v>3166.5</v>
      </c>
    </row>
    <row r="213" spans="1:8" s="132" customFormat="1" ht="28.5" customHeight="1">
      <c r="A213" s="83" t="s">
        <v>251</v>
      </c>
      <c r="B213" s="91" t="s">
        <v>183</v>
      </c>
      <c r="C213" s="84">
        <v>10</v>
      </c>
      <c r="D213" s="84" t="s">
        <v>44</v>
      </c>
      <c r="E213" s="91" t="s">
        <v>445</v>
      </c>
      <c r="F213" s="84"/>
      <c r="G213" s="85">
        <f>G214+G215</f>
        <v>222.9</v>
      </c>
      <c r="H213" s="85">
        <f>H214+H215</f>
        <v>222.9</v>
      </c>
    </row>
    <row r="214" spans="1:8" s="132" customFormat="1" ht="22.5">
      <c r="A214" s="83" t="s">
        <v>106</v>
      </c>
      <c r="B214" s="91" t="s">
        <v>183</v>
      </c>
      <c r="C214" s="84">
        <v>10</v>
      </c>
      <c r="D214" s="84" t="s">
        <v>44</v>
      </c>
      <c r="E214" s="91" t="s">
        <v>445</v>
      </c>
      <c r="F214" s="84" t="s">
        <v>107</v>
      </c>
      <c r="G214" s="85">
        <v>216.4</v>
      </c>
      <c r="H214" s="85">
        <v>216.4</v>
      </c>
    </row>
    <row r="215" spans="1:8" ht="12.75">
      <c r="A215" s="83" t="s">
        <v>113</v>
      </c>
      <c r="B215" s="91" t="s">
        <v>183</v>
      </c>
      <c r="C215" s="84">
        <v>10</v>
      </c>
      <c r="D215" s="84" t="s">
        <v>44</v>
      </c>
      <c r="E215" s="91" t="s">
        <v>445</v>
      </c>
      <c r="F215" s="84" t="s">
        <v>114</v>
      </c>
      <c r="G215" s="85">
        <v>6.5</v>
      </c>
      <c r="H215" s="85">
        <v>6.5</v>
      </c>
    </row>
    <row r="216" spans="1:8" ht="22.5">
      <c r="A216" s="83" t="s">
        <v>85</v>
      </c>
      <c r="B216" s="91" t="s">
        <v>183</v>
      </c>
      <c r="C216" s="84" t="s">
        <v>57</v>
      </c>
      <c r="D216" s="84" t="s">
        <v>44</v>
      </c>
      <c r="E216" s="91" t="s">
        <v>464</v>
      </c>
      <c r="F216" s="84" t="s">
        <v>32</v>
      </c>
      <c r="G216" s="86">
        <v>354.1</v>
      </c>
      <c r="H216" s="86">
        <v>358.3</v>
      </c>
    </row>
    <row r="217" spans="1:8" ht="28.5" customHeight="1">
      <c r="A217" s="83" t="s">
        <v>106</v>
      </c>
      <c r="B217" s="91" t="s">
        <v>183</v>
      </c>
      <c r="C217" s="84" t="s">
        <v>57</v>
      </c>
      <c r="D217" s="84" t="s">
        <v>44</v>
      </c>
      <c r="E217" s="91" t="s">
        <v>464</v>
      </c>
      <c r="F217" s="84" t="s">
        <v>107</v>
      </c>
      <c r="G217" s="86">
        <v>354.1</v>
      </c>
      <c r="H217" s="86">
        <v>358.3</v>
      </c>
    </row>
    <row r="218" spans="1:8" ht="28.5">
      <c r="A218" s="160" t="s">
        <v>184</v>
      </c>
      <c r="B218" s="275"/>
      <c r="C218" s="84"/>
      <c r="D218" s="84"/>
      <c r="E218" s="84"/>
      <c r="F218" s="84"/>
      <c r="G218" s="136">
        <f>G219</f>
        <v>43961.700000000004</v>
      </c>
      <c r="H218" s="136">
        <f>H219</f>
        <v>43961.700000000004</v>
      </c>
    </row>
    <row r="219" spans="1:8" ht="12.75">
      <c r="A219" s="80" t="s">
        <v>410</v>
      </c>
      <c r="B219" s="88">
        <v>946</v>
      </c>
      <c r="C219" s="82" t="s">
        <v>61</v>
      </c>
      <c r="D219" s="84"/>
      <c r="E219" s="91"/>
      <c r="F219" s="84"/>
      <c r="G219" s="89">
        <f>G220+G244+G234</f>
        <v>43961.700000000004</v>
      </c>
      <c r="H219" s="89">
        <f>H220+H244+H234</f>
        <v>43961.700000000004</v>
      </c>
    </row>
    <row r="220" spans="1:8" ht="21">
      <c r="A220" s="87" t="s">
        <v>411</v>
      </c>
      <c r="B220" s="88">
        <v>946</v>
      </c>
      <c r="C220" s="88" t="s">
        <v>61</v>
      </c>
      <c r="D220" s="88"/>
      <c r="E220" s="88" t="s">
        <v>289</v>
      </c>
      <c r="F220" s="88" t="s">
        <v>32</v>
      </c>
      <c r="G220" s="89">
        <f>G221+G225+G229+G237+G239+G242</f>
        <v>43348</v>
      </c>
      <c r="H220" s="89">
        <f>H221+H225+H229+H237+H239+H242</f>
        <v>43348</v>
      </c>
    </row>
    <row r="221" spans="1:8" ht="22.5">
      <c r="A221" s="152" t="s">
        <v>190</v>
      </c>
      <c r="B221" s="88">
        <v>946</v>
      </c>
      <c r="C221" s="153" t="s">
        <v>61</v>
      </c>
      <c r="D221" s="153" t="s">
        <v>33</v>
      </c>
      <c r="E221" s="153" t="s">
        <v>414</v>
      </c>
      <c r="F221" s="153"/>
      <c r="G221" s="151">
        <v>14122.5</v>
      </c>
      <c r="H221" s="151">
        <v>14122.5</v>
      </c>
    </row>
    <row r="222" spans="1:8" ht="45">
      <c r="A222" s="83" t="s">
        <v>156</v>
      </c>
      <c r="B222" s="84">
        <v>946</v>
      </c>
      <c r="C222" s="84" t="s">
        <v>61</v>
      </c>
      <c r="D222" s="84" t="s">
        <v>33</v>
      </c>
      <c r="E222" s="91" t="s">
        <v>413</v>
      </c>
      <c r="F222" s="84" t="s">
        <v>103</v>
      </c>
      <c r="G222" s="86">
        <v>14122.5</v>
      </c>
      <c r="H222" s="86">
        <v>14122.5</v>
      </c>
    </row>
    <row r="223" spans="1:8" ht="18" customHeight="1">
      <c r="A223" s="83" t="s">
        <v>104</v>
      </c>
      <c r="B223" s="84">
        <v>946</v>
      </c>
      <c r="C223" s="84" t="s">
        <v>61</v>
      </c>
      <c r="D223" s="84" t="s">
        <v>33</v>
      </c>
      <c r="E223" s="91" t="s">
        <v>413</v>
      </c>
      <c r="F223" s="84" t="s">
        <v>105</v>
      </c>
      <c r="G223" s="86">
        <v>14122.5</v>
      </c>
      <c r="H223" s="86">
        <v>14122.5</v>
      </c>
    </row>
    <row r="224" spans="1:8" ht="45">
      <c r="A224" s="83" t="s">
        <v>95</v>
      </c>
      <c r="B224" s="84">
        <v>946</v>
      </c>
      <c r="C224" s="84" t="s">
        <v>61</v>
      </c>
      <c r="D224" s="84" t="s">
        <v>33</v>
      </c>
      <c r="E224" s="91" t="s">
        <v>413</v>
      </c>
      <c r="F224" s="84" t="s">
        <v>76</v>
      </c>
      <c r="G224" s="86">
        <v>14122.5</v>
      </c>
      <c r="H224" s="86">
        <v>14122.5</v>
      </c>
    </row>
    <row r="225" spans="1:8" ht="12.75">
      <c r="A225" s="152" t="s">
        <v>191</v>
      </c>
      <c r="B225" s="84">
        <v>946</v>
      </c>
      <c r="C225" s="153" t="s">
        <v>61</v>
      </c>
      <c r="D225" s="153" t="s">
        <v>33</v>
      </c>
      <c r="E225" s="153" t="s">
        <v>416</v>
      </c>
      <c r="F225" s="153" t="s">
        <v>32</v>
      </c>
      <c r="G225" s="151">
        <v>5820</v>
      </c>
      <c r="H225" s="151">
        <v>5820</v>
      </c>
    </row>
    <row r="226" spans="1:8" ht="45">
      <c r="A226" s="83" t="s">
        <v>156</v>
      </c>
      <c r="B226" s="84">
        <v>946</v>
      </c>
      <c r="C226" s="84" t="s">
        <v>61</v>
      </c>
      <c r="D226" s="84" t="s">
        <v>33</v>
      </c>
      <c r="E226" s="91" t="s">
        <v>415</v>
      </c>
      <c r="F226" s="84" t="s">
        <v>103</v>
      </c>
      <c r="G226" s="86">
        <v>5820</v>
      </c>
      <c r="H226" s="86">
        <v>5820</v>
      </c>
    </row>
    <row r="227" spans="1:8" ht="15.75" customHeight="1">
      <c r="A227" s="83" t="s">
        <v>104</v>
      </c>
      <c r="B227" s="84">
        <v>946</v>
      </c>
      <c r="C227" s="84" t="s">
        <v>61</v>
      </c>
      <c r="D227" s="84" t="s">
        <v>33</v>
      </c>
      <c r="E227" s="91" t="s">
        <v>415</v>
      </c>
      <c r="F227" s="84" t="s">
        <v>105</v>
      </c>
      <c r="G227" s="86">
        <v>5820</v>
      </c>
      <c r="H227" s="86">
        <v>5820</v>
      </c>
    </row>
    <row r="228" spans="1:8" ht="45">
      <c r="A228" s="83" t="s">
        <v>95</v>
      </c>
      <c r="B228" s="84">
        <v>946</v>
      </c>
      <c r="C228" s="84" t="s">
        <v>61</v>
      </c>
      <c r="D228" s="84" t="s">
        <v>33</v>
      </c>
      <c r="E228" s="91" t="s">
        <v>415</v>
      </c>
      <c r="F228" s="84" t="s">
        <v>76</v>
      </c>
      <c r="G228" s="86">
        <v>5820</v>
      </c>
      <c r="H228" s="86">
        <v>5820</v>
      </c>
    </row>
    <row r="229" spans="1:8" ht="22.5">
      <c r="A229" s="152" t="s">
        <v>273</v>
      </c>
      <c r="B229" s="88">
        <v>946</v>
      </c>
      <c r="C229" s="153" t="s">
        <v>47</v>
      </c>
      <c r="D229" s="155" t="s">
        <v>35</v>
      </c>
      <c r="E229" s="153" t="s">
        <v>417</v>
      </c>
      <c r="F229" s="153" t="s">
        <v>32</v>
      </c>
      <c r="G229" s="151">
        <v>8339.6</v>
      </c>
      <c r="H229" s="151">
        <v>8339.6</v>
      </c>
    </row>
    <row r="230" spans="1:8" ht="15.75" customHeight="1">
      <c r="A230" s="83" t="s">
        <v>100</v>
      </c>
      <c r="B230" s="84">
        <v>946</v>
      </c>
      <c r="C230" s="84" t="s">
        <v>47</v>
      </c>
      <c r="D230" s="133" t="s">
        <v>35</v>
      </c>
      <c r="E230" s="91" t="s">
        <v>418</v>
      </c>
      <c r="F230" s="84" t="s">
        <v>32</v>
      </c>
      <c r="G230" s="86">
        <v>8339.6</v>
      </c>
      <c r="H230" s="86">
        <v>8339.6</v>
      </c>
    </row>
    <row r="231" spans="1:9" ht="45">
      <c r="A231" s="90" t="s">
        <v>156</v>
      </c>
      <c r="B231" s="84">
        <v>946</v>
      </c>
      <c r="C231" s="84" t="s">
        <v>47</v>
      </c>
      <c r="D231" s="133" t="s">
        <v>35</v>
      </c>
      <c r="E231" s="91" t="s">
        <v>418</v>
      </c>
      <c r="F231" s="84" t="s">
        <v>103</v>
      </c>
      <c r="G231" s="86">
        <v>8339.6</v>
      </c>
      <c r="H231" s="86">
        <v>8339.6</v>
      </c>
      <c r="I231" s="97"/>
    </row>
    <row r="232" spans="1:8" ht="21" customHeight="1">
      <c r="A232" s="83" t="s">
        <v>104</v>
      </c>
      <c r="B232" s="84">
        <v>946</v>
      </c>
      <c r="C232" s="84" t="s">
        <v>47</v>
      </c>
      <c r="D232" s="133" t="s">
        <v>35</v>
      </c>
      <c r="E232" s="91" t="s">
        <v>418</v>
      </c>
      <c r="F232" s="84" t="s">
        <v>105</v>
      </c>
      <c r="G232" s="86">
        <v>8339.6</v>
      </c>
      <c r="H232" s="86">
        <v>8339.6</v>
      </c>
    </row>
    <row r="233" spans="1:8" ht="45">
      <c r="A233" s="83" t="s">
        <v>95</v>
      </c>
      <c r="B233" s="84">
        <v>946</v>
      </c>
      <c r="C233" s="84" t="s">
        <v>47</v>
      </c>
      <c r="D233" s="133" t="s">
        <v>35</v>
      </c>
      <c r="E233" s="91" t="s">
        <v>418</v>
      </c>
      <c r="F233" s="84" t="s">
        <v>76</v>
      </c>
      <c r="G233" s="86">
        <v>8339.6</v>
      </c>
      <c r="H233" s="86">
        <v>8339.6</v>
      </c>
    </row>
    <row r="234" spans="1:8" ht="42">
      <c r="A234" s="87" t="s">
        <v>276</v>
      </c>
      <c r="B234" s="88">
        <v>946</v>
      </c>
      <c r="C234" s="88" t="s">
        <v>47</v>
      </c>
      <c r="D234" s="134" t="s">
        <v>255</v>
      </c>
      <c r="E234" s="134" t="s">
        <v>263</v>
      </c>
      <c r="F234" s="88"/>
      <c r="G234" s="89">
        <f>G235</f>
        <v>58.3</v>
      </c>
      <c r="H234" s="89">
        <f>H235</f>
        <v>58.3</v>
      </c>
    </row>
    <row r="235" spans="1:8" ht="45">
      <c r="A235" s="83" t="s">
        <v>156</v>
      </c>
      <c r="B235" s="84">
        <v>946</v>
      </c>
      <c r="C235" s="84" t="s">
        <v>47</v>
      </c>
      <c r="D235" s="133" t="s">
        <v>35</v>
      </c>
      <c r="E235" s="133" t="s">
        <v>263</v>
      </c>
      <c r="F235" s="84">
        <v>600</v>
      </c>
      <c r="G235" s="85">
        <v>58.3</v>
      </c>
      <c r="H235" s="85">
        <v>58.3</v>
      </c>
    </row>
    <row r="236" spans="1:8" ht="45" customHeight="1">
      <c r="A236" s="83" t="s">
        <v>95</v>
      </c>
      <c r="B236" s="84">
        <v>946</v>
      </c>
      <c r="C236" s="84" t="s">
        <v>47</v>
      </c>
      <c r="D236" s="133" t="s">
        <v>35</v>
      </c>
      <c r="E236" s="133" t="s">
        <v>263</v>
      </c>
      <c r="F236" s="84" t="s">
        <v>76</v>
      </c>
      <c r="G236" s="85">
        <v>58.3</v>
      </c>
      <c r="H236" s="85">
        <v>58.3</v>
      </c>
    </row>
    <row r="237" spans="1:8" ht="12.75">
      <c r="A237" s="152" t="s">
        <v>274</v>
      </c>
      <c r="B237" s="84">
        <v>946</v>
      </c>
      <c r="C237" s="153" t="s">
        <v>61</v>
      </c>
      <c r="D237" s="155" t="s">
        <v>56</v>
      </c>
      <c r="E237" s="153" t="s">
        <v>419</v>
      </c>
      <c r="F237" s="153"/>
      <c r="G237" s="151">
        <v>200</v>
      </c>
      <c r="H237" s="151">
        <v>200</v>
      </c>
    </row>
    <row r="238" spans="1:8" ht="22.5">
      <c r="A238" s="83" t="s">
        <v>106</v>
      </c>
      <c r="B238" s="91">
        <v>946</v>
      </c>
      <c r="C238" s="84" t="s">
        <v>61</v>
      </c>
      <c r="D238" s="84" t="s">
        <v>56</v>
      </c>
      <c r="E238" s="91" t="s">
        <v>420</v>
      </c>
      <c r="F238" s="84">
        <v>200</v>
      </c>
      <c r="G238" s="86">
        <v>200</v>
      </c>
      <c r="H238" s="86">
        <v>200</v>
      </c>
    </row>
    <row r="239" spans="1:8" ht="22.5">
      <c r="A239" s="152" t="s">
        <v>412</v>
      </c>
      <c r="B239" s="84">
        <v>946</v>
      </c>
      <c r="C239" s="153" t="s">
        <v>61</v>
      </c>
      <c r="D239" s="153" t="s">
        <v>56</v>
      </c>
      <c r="E239" s="153" t="s">
        <v>421</v>
      </c>
      <c r="F239" s="153"/>
      <c r="G239" s="151">
        <v>14765.9</v>
      </c>
      <c r="H239" s="151">
        <v>14765.9</v>
      </c>
    </row>
    <row r="240" spans="1:8" ht="56.25">
      <c r="A240" s="83" t="s">
        <v>77</v>
      </c>
      <c r="B240" s="84">
        <v>946</v>
      </c>
      <c r="C240" s="84" t="s">
        <v>61</v>
      </c>
      <c r="D240" s="84" t="s">
        <v>56</v>
      </c>
      <c r="E240" s="91" t="s">
        <v>422</v>
      </c>
      <c r="F240" s="84">
        <v>100</v>
      </c>
      <c r="G240" s="85">
        <v>14700.4</v>
      </c>
      <c r="H240" s="85">
        <v>14700.4</v>
      </c>
    </row>
    <row r="241" spans="1:8" ht="22.5">
      <c r="A241" s="83" t="s">
        <v>106</v>
      </c>
      <c r="B241" s="84">
        <v>946</v>
      </c>
      <c r="C241" s="84" t="s">
        <v>61</v>
      </c>
      <c r="D241" s="84" t="s">
        <v>56</v>
      </c>
      <c r="E241" s="91" t="s">
        <v>422</v>
      </c>
      <c r="F241" s="84">
        <v>200</v>
      </c>
      <c r="G241" s="85">
        <v>65.5</v>
      </c>
      <c r="H241" s="85">
        <v>65.5</v>
      </c>
    </row>
    <row r="242" spans="1:8" ht="45">
      <c r="A242" s="152" t="s">
        <v>423</v>
      </c>
      <c r="B242" s="84">
        <v>946</v>
      </c>
      <c r="C242" s="153" t="s">
        <v>61</v>
      </c>
      <c r="D242" s="153" t="s">
        <v>56</v>
      </c>
      <c r="E242" s="153" t="s">
        <v>425</v>
      </c>
      <c r="F242" s="153"/>
      <c r="G242" s="151">
        <v>100</v>
      </c>
      <c r="H242" s="151">
        <v>100</v>
      </c>
    </row>
    <row r="243" spans="1:8" ht="22.5">
      <c r="A243" s="83" t="s">
        <v>106</v>
      </c>
      <c r="B243" s="84">
        <v>946</v>
      </c>
      <c r="C243" s="84" t="s">
        <v>61</v>
      </c>
      <c r="D243" s="84" t="s">
        <v>56</v>
      </c>
      <c r="E243" s="91" t="s">
        <v>448</v>
      </c>
      <c r="F243" s="84">
        <v>200</v>
      </c>
      <c r="G243" s="85">
        <v>100</v>
      </c>
      <c r="H243" s="85">
        <v>100</v>
      </c>
    </row>
    <row r="244" spans="1:8" ht="22.5">
      <c r="A244" s="83" t="s">
        <v>252</v>
      </c>
      <c r="B244" s="84">
        <v>946</v>
      </c>
      <c r="C244" s="84" t="s">
        <v>61</v>
      </c>
      <c r="D244" s="84" t="s">
        <v>56</v>
      </c>
      <c r="E244" s="91" t="s">
        <v>440</v>
      </c>
      <c r="F244" s="84"/>
      <c r="G244" s="85">
        <v>555.4</v>
      </c>
      <c r="H244" s="85">
        <v>555.4</v>
      </c>
    </row>
    <row r="245" spans="1:8" ht="56.25">
      <c r="A245" s="83" t="s">
        <v>77</v>
      </c>
      <c r="B245" s="84">
        <v>946</v>
      </c>
      <c r="C245" s="84" t="s">
        <v>61</v>
      </c>
      <c r="D245" s="84" t="s">
        <v>56</v>
      </c>
      <c r="E245" s="91" t="s">
        <v>441</v>
      </c>
      <c r="F245" s="84">
        <v>100</v>
      </c>
      <c r="G245" s="85">
        <v>555.4</v>
      </c>
      <c r="H245" s="85">
        <v>555.4</v>
      </c>
    </row>
    <row r="246" spans="1:8" ht="45">
      <c r="A246" s="83" t="s">
        <v>95</v>
      </c>
      <c r="B246" s="84">
        <v>946</v>
      </c>
      <c r="C246" s="84" t="s">
        <v>61</v>
      </c>
      <c r="D246" s="84" t="s">
        <v>33</v>
      </c>
      <c r="E246" s="91" t="s">
        <v>279</v>
      </c>
      <c r="F246" s="84" t="s">
        <v>76</v>
      </c>
      <c r="G246" s="86">
        <v>100</v>
      </c>
      <c r="H246" s="86">
        <v>100</v>
      </c>
    </row>
    <row r="247" spans="1:8" ht="28.5">
      <c r="A247" s="160" t="s">
        <v>466</v>
      </c>
      <c r="B247" s="273">
        <v>973</v>
      </c>
      <c r="C247" s="82"/>
      <c r="D247" s="82"/>
      <c r="E247" s="82" t="s">
        <v>31</v>
      </c>
      <c r="F247" s="82" t="s">
        <v>32</v>
      </c>
      <c r="G247" s="274">
        <f>G248+G297</f>
        <v>312154.20000000007</v>
      </c>
      <c r="H247" s="274">
        <f>H248+H297</f>
        <v>318479.70000000007</v>
      </c>
    </row>
    <row r="248" spans="1:8" ht="12.75">
      <c r="A248" s="87" t="s">
        <v>154</v>
      </c>
      <c r="B248" s="88">
        <v>973</v>
      </c>
      <c r="C248" s="82" t="s">
        <v>47</v>
      </c>
      <c r="D248" s="91"/>
      <c r="E248" s="91"/>
      <c r="F248" s="84"/>
      <c r="G248" s="89">
        <f>G249+G276+G287+G289</f>
        <v>309830.20000000007</v>
      </c>
      <c r="H248" s="89">
        <f>H249+H276+H287+H289</f>
        <v>316128.30000000005</v>
      </c>
    </row>
    <row r="249" spans="1:8" ht="45" customHeight="1">
      <c r="A249" s="80" t="s">
        <v>383</v>
      </c>
      <c r="B249" s="88">
        <v>973</v>
      </c>
      <c r="C249" s="82" t="s">
        <v>47</v>
      </c>
      <c r="D249" s="88" t="s">
        <v>149</v>
      </c>
      <c r="E249" s="88" t="s">
        <v>392</v>
      </c>
      <c r="F249" s="88"/>
      <c r="G249" s="81">
        <f>G250+G259+G271+G266</f>
        <v>299526.60000000003</v>
      </c>
      <c r="H249" s="81">
        <f>H250+H259+H271+H266</f>
        <v>305801.80000000005</v>
      </c>
    </row>
    <row r="250" spans="1:8" ht="12.75">
      <c r="A250" s="152" t="s">
        <v>187</v>
      </c>
      <c r="B250" s="88">
        <v>973</v>
      </c>
      <c r="C250" s="153" t="s">
        <v>47</v>
      </c>
      <c r="D250" s="153" t="s">
        <v>155</v>
      </c>
      <c r="E250" s="153" t="s">
        <v>393</v>
      </c>
      <c r="F250" s="153"/>
      <c r="G250" s="151">
        <f>G251+G256</f>
        <v>96803.3</v>
      </c>
      <c r="H250" s="151">
        <f>H251+H256</f>
        <v>96808</v>
      </c>
    </row>
    <row r="251" spans="1:8" ht="45">
      <c r="A251" s="83" t="s">
        <v>156</v>
      </c>
      <c r="B251" s="84">
        <v>973</v>
      </c>
      <c r="C251" s="84" t="s">
        <v>47</v>
      </c>
      <c r="D251" s="84" t="s">
        <v>155</v>
      </c>
      <c r="E251" s="91" t="s">
        <v>261</v>
      </c>
      <c r="F251" s="84" t="s">
        <v>103</v>
      </c>
      <c r="G251" s="85">
        <f>G252+G254</f>
        <v>96150.3</v>
      </c>
      <c r="H251" s="85">
        <f>H252+H254</f>
        <v>96155</v>
      </c>
    </row>
    <row r="252" spans="1:8" ht="12.75">
      <c r="A252" s="83" t="s">
        <v>104</v>
      </c>
      <c r="B252" s="84">
        <v>973</v>
      </c>
      <c r="C252" s="84" t="s">
        <v>47</v>
      </c>
      <c r="D252" s="84" t="s">
        <v>155</v>
      </c>
      <c r="E252" s="91" t="s">
        <v>261</v>
      </c>
      <c r="F252" s="84" t="s">
        <v>105</v>
      </c>
      <c r="G252" s="85">
        <f>G253</f>
        <v>77925.1</v>
      </c>
      <c r="H252" s="85">
        <f>H253</f>
        <v>77929.8</v>
      </c>
    </row>
    <row r="253" spans="1:8" ht="45">
      <c r="A253" s="83" t="s">
        <v>95</v>
      </c>
      <c r="B253" s="84">
        <v>973</v>
      </c>
      <c r="C253" s="84" t="s">
        <v>47</v>
      </c>
      <c r="D253" s="84" t="s">
        <v>155</v>
      </c>
      <c r="E253" s="91" t="s">
        <v>261</v>
      </c>
      <c r="F253" s="84" t="s">
        <v>76</v>
      </c>
      <c r="G253" s="85">
        <v>77925.1</v>
      </c>
      <c r="H253" s="85">
        <v>77929.8</v>
      </c>
    </row>
    <row r="254" spans="1:8" ht="12.75">
      <c r="A254" s="83" t="s">
        <v>117</v>
      </c>
      <c r="B254" s="84">
        <v>973</v>
      </c>
      <c r="C254" s="84" t="s">
        <v>47</v>
      </c>
      <c r="D254" s="84" t="s">
        <v>155</v>
      </c>
      <c r="E254" s="91" t="s">
        <v>261</v>
      </c>
      <c r="F254" s="84" t="s">
        <v>118</v>
      </c>
      <c r="G254" s="85">
        <f>G255</f>
        <v>18225.2</v>
      </c>
      <c r="H254" s="85">
        <f>H255</f>
        <v>18225.2</v>
      </c>
    </row>
    <row r="255" spans="1:8" ht="45">
      <c r="A255" s="83" t="s">
        <v>96</v>
      </c>
      <c r="B255" s="84">
        <v>973</v>
      </c>
      <c r="C255" s="84" t="s">
        <v>47</v>
      </c>
      <c r="D255" s="84" t="s">
        <v>155</v>
      </c>
      <c r="E255" s="91" t="s">
        <v>261</v>
      </c>
      <c r="F255" s="84" t="s">
        <v>19</v>
      </c>
      <c r="G255" s="85">
        <v>18225.2</v>
      </c>
      <c r="H255" s="85">
        <v>18225.2</v>
      </c>
    </row>
    <row r="256" spans="1:8" ht="45">
      <c r="A256" s="83" t="s">
        <v>156</v>
      </c>
      <c r="B256" s="84">
        <v>973</v>
      </c>
      <c r="C256" s="84" t="s">
        <v>47</v>
      </c>
      <c r="D256" s="84" t="s">
        <v>155</v>
      </c>
      <c r="E256" s="91" t="s">
        <v>704</v>
      </c>
      <c r="F256" s="84">
        <v>600</v>
      </c>
      <c r="G256" s="85">
        <f>G257+G258</f>
        <v>653</v>
      </c>
      <c r="H256" s="85">
        <f>H257+H258</f>
        <v>653</v>
      </c>
    </row>
    <row r="257" spans="1:8" ht="12.75">
      <c r="A257" s="83" t="s">
        <v>104</v>
      </c>
      <c r="B257" s="84">
        <v>973</v>
      </c>
      <c r="C257" s="84" t="s">
        <v>47</v>
      </c>
      <c r="D257" s="84" t="s">
        <v>155</v>
      </c>
      <c r="E257" s="91" t="s">
        <v>704</v>
      </c>
      <c r="F257" s="84">
        <v>611</v>
      </c>
      <c r="G257" s="85">
        <v>551</v>
      </c>
      <c r="H257" s="85">
        <v>551</v>
      </c>
    </row>
    <row r="258" spans="1:8" ht="12.75">
      <c r="A258" s="83" t="s">
        <v>117</v>
      </c>
      <c r="B258" s="84">
        <v>973</v>
      </c>
      <c r="C258" s="84" t="s">
        <v>47</v>
      </c>
      <c r="D258" s="84" t="s">
        <v>155</v>
      </c>
      <c r="E258" s="91" t="s">
        <v>704</v>
      </c>
      <c r="F258" s="84">
        <v>621</v>
      </c>
      <c r="G258" s="85">
        <v>102</v>
      </c>
      <c r="H258" s="85">
        <v>102</v>
      </c>
    </row>
    <row r="259" spans="1:8" ht="12.75">
      <c r="A259" s="152" t="s">
        <v>188</v>
      </c>
      <c r="B259" s="84">
        <v>973</v>
      </c>
      <c r="C259" s="153" t="s">
        <v>47</v>
      </c>
      <c r="D259" s="153" t="s">
        <v>46</v>
      </c>
      <c r="E259" s="153" t="s">
        <v>394</v>
      </c>
      <c r="F259" s="153" t="s">
        <v>32</v>
      </c>
      <c r="G259" s="151">
        <f>G260</f>
        <v>190701.1</v>
      </c>
      <c r="H259" s="151">
        <f>H260</f>
        <v>196946.9</v>
      </c>
    </row>
    <row r="260" spans="1:8" ht="22.5">
      <c r="A260" s="83" t="s">
        <v>101</v>
      </c>
      <c r="B260" s="84">
        <v>973</v>
      </c>
      <c r="C260" s="84" t="s">
        <v>47</v>
      </c>
      <c r="D260" s="84" t="s">
        <v>46</v>
      </c>
      <c r="E260" s="91" t="s">
        <v>269</v>
      </c>
      <c r="F260" s="84" t="s">
        <v>32</v>
      </c>
      <c r="G260" s="86">
        <f>G261+G264</f>
        <v>190701.1</v>
      </c>
      <c r="H260" s="86">
        <f>H261+H264</f>
        <v>196946.9</v>
      </c>
    </row>
    <row r="261" spans="1:10" ht="45">
      <c r="A261" s="83" t="s">
        <v>156</v>
      </c>
      <c r="B261" s="84">
        <v>973</v>
      </c>
      <c r="C261" s="84" t="s">
        <v>47</v>
      </c>
      <c r="D261" s="84" t="s">
        <v>46</v>
      </c>
      <c r="E261" s="91" t="s">
        <v>269</v>
      </c>
      <c r="F261" s="84" t="s">
        <v>103</v>
      </c>
      <c r="G261" s="86">
        <v>188951.1</v>
      </c>
      <c r="H261" s="86">
        <v>195196.9</v>
      </c>
      <c r="J261" s="97"/>
    </row>
    <row r="262" spans="1:8" ht="12.75">
      <c r="A262" s="83" t="s">
        <v>104</v>
      </c>
      <c r="B262" s="84">
        <v>973</v>
      </c>
      <c r="C262" s="84" t="s">
        <v>47</v>
      </c>
      <c r="D262" s="84" t="s">
        <v>46</v>
      </c>
      <c r="E262" s="91" t="s">
        <v>269</v>
      </c>
      <c r="F262" s="84" t="s">
        <v>105</v>
      </c>
      <c r="G262" s="86">
        <v>188951.1</v>
      </c>
      <c r="H262" s="86">
        <v>195196.9</v>
      </c>
    </row>
    <row r="263" spans="1:8" ht="45">
      <c r="A263" s="83" t="s">
        <v>95</v>
      </c>
      <c r="B263" s="84">
        <v>973</v>
      </c>
      <c r="C263" s="84" t="s">
        <v>47</v>
      </c>
      <c r="D263" s="84" t="s">
        <v>46</v>
      </c>
      <c r="E263" s="91" t="s">
        <v>269</v>
      </c>
      <c r="F263" s="84" t="s">
        <v>76</v>
      </c>
      <c r="G263" s="86">
        <v>188951.1</v>
      </c>
      <c r="H263" s="86">
        <v>195196.9</v>
      </c>
    </row>
    <row r="264" spans="1:8" ht="45">
      <c r="A264" s="83" t="s">
        <v>156</v>
      </c>
      <c r="B264" s="84">
        <v>973</v>
      </c>
      <c r="C264" s="84" t="s">
        <v>47</v>
      </c>
      <c r="D264" s="84" t="s">
        <v>46</v>
      </c>
      <c r="E264" s="91" t="s">
        <v>705</v>
      </c>
      <c r="F264" s="84" t="s">
        <v>103</v>
      </c>
      <c r="G264" s="86">
        <v>1750</v>
      </c>
      <c r="H264" s="86">
        <v>1750</v>
      </c>
    </row>
    <row r="265" spans="1:8" ht="12.75">
      <c r="A265" s="83" t="s">
        <v>104</v>
      </c>
      <c r="B265" s="84">
        <v>973</v>
      </c>
      <c r="C265" s="84" t="s">
        <v>47</v>
      </c>
      <c r="D265" s="84" t="s">
        <v>46</v>
      </c>
      <c r="E265" s="91" t="s">
        <v>705</v>
      </c>
      <c r="F265" s="84" t="s">
        <v>105</v>
      </c>
      <c r="G265" s="86">
        <v>1750</v>
      </c>
      <c r="H265" s="86">
        <v>1750</v>
      </c>
    </row>
    <row r="266" spans="1:8" ht="22.5">
      <c r="A266" s="152" t="s">
        <v>270</v>
      </c>
      <c r="B266" s="84">
        <v>973</v>
      </c>
      <c r="C266" s="153" t="s">
        <v>47</v>
      </c>
      <c r="D266" s="155" t="s">
        <v>35</v>
      </c>
      <c r="E266" s="153" t="s">
        <v>395</v>
      </c>
      <c r="F266" s="153" t="s">
        <v>32</v>
      </c>
      <c r="G266" s="151">
        <f aca="true" t="shared" si="0" ref="G266:H269">G267</f>
        <v>9928.9</v>
      </c>
      <c r="H266" s="151">
        <f t="shared" si="0"/>
        <v>9928.9</v>
      </c>
    </row>
    <row r="267" spans="1:8" ht="22.5">
      <c r="A267" s="83" t="s">
        <v>100</v>
      </c>
      <c r="B267" s="84">
        <v>973</v>
      </c>
      <c r="C267" s="84" t="s">
        <v>47</v>
      </c>
      <c r="D267" s="133" t="s">
        <v>35</v>
      </c>
      <c r="E267" s="91" t="s">
        <v>277</v>
      </c>
      <c r="F267" s="84" t="s">
        <v>32</v>
      </c>
      <c r="G267" s="85">
        <f t="shared" si="0"/>
        <v>9928.9</v>
      </c>
      <c r="H267" s="85">
        <f t="shared" si="0"/>
        <v>9928.9</v>
      </c>
    </row>
    <row r="268" spans="1:8" ht="40.5" customHeight="1">
      <c r="A268" s="83" t="s">
        <v>156</v>
      </c>
      <c r="B268" s="84">
        <v>973</v>
      </c>
      <c r="C268" s="84" t="s">
        <v>47</v>
      </c>
      <c r="D268" s="133" t="s">
        <v>35</v>
      </c>
      <c r="E268" s="91" t="s">
        <v>277</v>
      </c>
      <c r="F268" s="84" t="s">
        <v>103</v>
      </c>
      <c r="G268" s="85">
        <f t="shared" si="0"/>
        <v>9928.9</v>
      </c>
      <c r="H268" s="85">
        <f t="shared" si="0"/>
        <v>9928.9</v>
      </c>
    </row>
    <row r="269" spans="1:8" ht="12.75">
      <c r="A269" s="83" t="s">
        <v>104</v>
      </c>
      <c r="B269" s="84">
        <v>973</v>
      </c>
      <c r="C269" s="84" t="s">
        <v>47</v>
      </c>
      <c r="D269" s="133" t="s">
        <v>35</v>
      </c>
      <c r="E269" s="91" t="s">
        <v>277</v>
      </c>
      <c r="F269" s="84" t="s">
        <v>105</v>
      </c>
      <c r="G269" s="85">
        <f t="shared" si="0"/>
        <v>9928.9</v>
      </c>
      <c r="H269" s="85">
        <f t="shared" si="0"/>
        <v>9928.9</v>
      </c>
    </row>
    <row r="270" spans="1:10" ht="45">
      <c r="A270" s="83" t="s">
        <v>95</v>
      </c>
      <c r="B270" s="84">
        <v>973</v>
      </c>
      <c r="C270" s="84" t="s">
        <v>47</v>
      </c>
      <c r="D270" s="133" t="s">
        <v>35</v>
      </c>
      <c r="E270" s="91" t="s">
        <v>277</v>
      </c>
      <c r="F270" s="84" t="s">
        <v>76</v>
      </c>
      <c r="G270" s="85">
        <v>9928.9</v>
      </c>
      <c r="H270" s="85">
        <v>9928.9</v>
      </c>
      <c r="J270" s="97"/>
    </row>
    <row r="271" spans="1:8" ht="12.75">
      <c r="A271" s="152" t="s">
        <v>189</v>
      </c>
      <c r="B271" s="84">
        <v>973</v>
      </c>
      <c r="C271" s="153" t="s">
        <v>47</v>
      </c>
      <c r="D271" s="153" t="s">
        <v>47</v>
      </c>
      <c r="E271" s="153" t="s">
        <v>396</v>
      </c>
      <c r="F271" s="153" t="s">
        <v>32</v>
      </c>
      <c r="G271" s="151">
        <v>2093.3</v>
      </c>
      <c r="H271" s="151">
        <v>2118</v>
      </c>
    </row>
    <row r="272" spans="1:8" ht="22.5">
      <c r="A272" s="83" t="s">
        <v>159</v>
      </c>
      <c r="B272" s="84">
        <v>973</v>
      </c>
      <c r="C272" s="84" t="s">
        <v>47</v>
      </c>
      <c r="D272" s="84" t="s">
        <v>47</v>
      </c>
      <c r="E272" s="91" t="s">
        <v>278</v>
      </c>
      <c r="F272" s="84" t="s">
        <v>32</v>
      </c>
      <c r="G272" s="85">
        <v>2093.3</v>
      </c>
      <c r="H272" s="85">
        <v>2118</v>
      </c>
    </row>
    <row r="273" spans="1:8" ht="45">
      <c r="A273" s="83" t="s">
        <v>156</v>
      </c>
      <c r="B273" s="84">
        <v>973</v>
      </c>
      <c r="C273" s="84" t="s">
        <v>47</v>
      </c>
      <c r="D273" s="84" t="s">
        <v>47</v>
      </c>
      <c r="E273" s="91" t="s">
        <v>278</v>
      </c>
      <c r="F273" s="84">
        <v>600</v>
      </c>
      <c r="G273" s="85">
        <v>2093.3</v>
      </c>
      <c r="H273" s="85">
        <v>2118</v>
      </c>
    </row>
    <row r="274" spans="1:8" ht="23.25" customHeight="1">
      <c r="A274" s="83" t="s">
        <v>104</v>
      </c>
      <c r="B274" s="84">
        <v>973</v>
      </c>
      <c r="C274" s="84" t="s">
        <v>47</v>
      </c>
      <c r="D274" s="84" t="s">
        <v>47</v>
      </c>
      <c r="E274" s="91" t="s">
        <v>278</v>
      </c>
      <c r="F274" s="84">
        <v>610</v>
      </c>
      <c r="G274" s="85">
        <v>2093.3</v>
      </c>
      <c r="H274" s="85">
        <v>2118</v>
      </c>
    </row>
    <row r="275" spans="1:8" ht="45">
      <c r="A275" s="83" t="s">
        <v>95</v>
      </c>
      <c r="B275" s="84">
        <v>973</v>
      </c>
      <c r="C275" s="84" t="s">
        <v>47</v>
      </c>
      <c r="D275" s="84" t="s">
        <v>47</v>
      </c>
      <c r="E275" s="91" t="s">
        <v>278</v>
      </c>
      <c r="F275" s="84">
        <v>611</v>
      </c>
      <c r="G275" s="85">
        <v>2093.3</v>
      </c>
      <c r="H275" s="85">
        <v>2118</v>
      </c>
    </row>
    <row r="276" spans="1:8" ht="42">
      <c r="A276" s="87" t="s">
        <v>276</v>
      </c>
      <c r="B276" s="84">
        <v>973</v>
      </c>
      <c r="C276" s="88" t="s">
        <v>47</v>
      </c>
      <c r="D276" s="134" t="s">
        <v>255</v>
      </c>
      <c r="E276" s="134" t="s">
        <v>702</v>
      </c>
      <c r="F276" s="88"/>
      <c r="G276" s="89">
        <f>G277+G281+G283++G285</f>
        <v>1128.8999999999999</v>
      </c>
      <c r="H276" s="89">
        <f>H277+H281+H283++H285</f>
        <v>1142.8999999999999</v>
      </c>
    </row>
    <row r="277" spans="1:8" ht="45">
      <c r="A277" s="90" t="s">
        <v>276</v>
      </c>
      <c r="B277" s="84">
        <v>973</v>
      </c>
      <c r="C277" s="84" t="s">
        <v>47</v>
      </c>
      <c r="D277" s="84" t="s">
        <v>155</v>
      </c>
      <c r="E277" s="133" t="s">
        <v>702</v>
      </c>
      <c r="F277" s="84"/>
      <c r="G277" s="85">
        <f>G278</f>
        <v>299.4</v>
      </c>
      <c r="H277" s="85">
        <f>H278</f>
        <v>283.4</v>
      </c>
    </row>
    <row r="278" spans="1:8" ht="32.25" customHeight="1">
      <c r="A278" s="83" t="s">
        <v>156</v>
      </c>
      <c r="B278" s="84">
        <v>973</v>
      </c>
      <c r="C278" s="84" t="s">
        <v>47</v>
      </c>
      <c r="D278" s="84" t="s">
        <v>155</v>
      </c>
      <c r="E278" s="133" t="s">
        <v>702</v>
      </c>
      <c r="F278" s="84" t="s">
        <v>103</v>
      </c>
      <c r="G278" s="85">
        <f>G279+G280</f>
        <v>299.4</v>
      </c>
      <c r="H278" s="85">
        <f>H279+H280</f>
        <v>283.4</v>
      </c>
    </row>
    <row r="279" spans="1:10" ht="42" customHeight="1">
      <c r="A279" s="83" t="s">
        <v>95</v>
      </c>
      <c r="B279" s="84">
        <v>973</v>
      </c>
      <c r="C279" s="84" t="s">
        <v>47</v>
      </c>
      <c r="D279" s="84" t="s">
        <v>155</v>
      </c>
      <c r="E279" s="133" t="s">
        <v>702</v>
      </c>
      <c r="F279" s="84">
        <v>611</v>
      </c>
      <c r="G279" s="85">
        <v>230.1</v>
      </c>
      <c r="H279" s="85">
        <v>214.1</v>
      </c>
      <c r="J279" s="97"/>
    </row>
    <row r="280" spans="1:8" ht="45">
      <c r="A280" s="83" t="s">
        <v>96</v>
      </c>
      <c r="B280" s="84">
        <v>973</v>
      </c>
      <c r="C280" s="84" t="s">
        <v>47</v>
      </c>
      <c r="D280" s="84" t="s">
        <v>155</v>
      </c>
      <c r="E280" s="133" t="s">
        <v>702</v>
      </c>
      <c r="F280" s="84" t="s">
        <v>19</v>
      </c>
      <c r="G280" s="85">
        <v>69.3</v>
      </c>
      <c r="H280" s="85">
        <v>69.3</v>
      </c>
    </row>
    <row r="281" spans="1:8" ht="20.25" customHeight="1">
      <c r="A281" s="83" t="s">
        <v>156</v>
      </c>
      <c r="B281" s="84">
        <v>973</v>
      </c>
      <c r="C281" s="84" t="s">
        <v>47</v>
      </c>
      <c r="D281" s="84" t="s">
        <v>46</v>
      </c>
      <c r="E281" s="133" t="s">
        <v>702</v>
      </c>
      <c r="F281" s="84">
        <v>600</v>
      </c>
      <c r="G281" s="85">
        <f>G282</f>
        <v>768.7</v>
      </c>
      <c r="H281" s="85">
        <f>H282</f>
        <v>798.7</v>
      </c>
    </row>
    <row r="282" spans="1:8" ht="41.25" customHeight="1">
      <c r="A282" s="83" t="s">
        <v>95</v>
      </c>
      <c r="B282" s="84">
        <v>973</v>
      </c>
      <c r="C282" s="84" t="s">
        <v>47</v>
      </c>
      <c r="D282" s="84" t="s">
        <v>46</v>
      </c>
      <c r="E282" s="133" t="s">
        <v>702</v>
      </c>
      <c r="F282" s="84" t="s">
        <v>76</v>
      </c>
      <c r="G282" s="86">
        <v>768.7</v>
      </c>
      <c r="H282" s="86">
        <v>798.7</v>
      </c>
    </row>
    <row r="283" spans="1:8" ht="41.25" customHeight="1">
      <c r="A283" s="83" t="s">
        <v>156</v>
      </c>
      <c r="B283" s="84">
        <v>973</v>
      </c>
      <c r="C283" s="84" t="s">
        <v>47</v>
      </c>
      <c r="D283" s="133" t="s">
        <v>35</v>
      </c>
      <c r="E283" s="133" t="s">
        <v>702</v>
      </c>
      <c r="F283" s="84">
        <v>600</v>
      </c>
      <c r="G283" s="86">
        <f>G284</f>
        <v>40.7</v>
      </c>
      <c r="H283" s="86">
        <f>H284</f>
        <v>40.7</v>
      </c>
    </row>
    <row r="284" spans="1:8" ht="45">
      <c r="A284" s="83" t="s">
        <v>95</v>
      </c>
      <c r="B284" s="84">
        <v>973</v>
      </c>
      <c r="C284" s="84" t="s">
        <v>47</v>
      </c>
      <c r="D284" s="133" t="s">
        <v>35</v>
      </c>
      <c r="E284" s="133" t="s">
        <v>702</v>
      </c>
      <c r="F284" s="84" t="s">
        <v>76</v>
      </c>
      <c r="G284" s="85">
        <v>40.7</v>
      </c>
      <c r="H284" s="85">
        <v>40.7</v>
      </c>
    </row>
    <row r="285" spans="1:8" ht="19.5" customHeight="1">
      <c r="A285" s="83" t="s">
        <v>241</v>
      </c>
      <c r="B285" s="84">
        <v>973</v>
      </c>
      <c r="C285" s="84" t="s">
        <v>47</v>
      </c>
      <c r="D285" s="84" t="s">
        <v>75</v>
      </c>
      <c r="E285" s="133" t="s">
        <v>702</v>
      </c>
      <c r="F285" s="84">
        <v>110</v>
      </c>
      <c r="G285" s="85">
        <v>20.1</v>
      </c>
      <c r="H285" s="85">
        <v>20.1</v>
      </c>
    </row>
    <row r="286" spans="1:8" ht="21" customHeight="1">
      <c r="A286" s="90" t="s">
        <v>275</v>
      </c>
      <c r="B286" s="84">
        <v>973</v>
      </c>
      <c r="C286" s="84" t="s">
        <v>47</v>
      </c>
      <c r="D286" s="84" t="s">
        <v>75</v>
      </c>
      <c r="E286" s="133" t="s">
        <v>702</v>
      </c>
      <c r="F286" s="84">
        <v>112</v>
      </c>
      <c r="G286" s="85">
        <v>20.1</v>
      </c>
      <c r="H286" s="85">
        <v>20.1</v>
      </c>
    </row>
    <row r="287" spans="1:8" ht="42">
      <c r="A287" s="87" t="s">
        <v>405</v>
      </c>
      <c r="B287" s="84">
        <v>973</v>
      </c>
      <c r="C287" s="88" t="s">
        <v>47</v>
      </c>
      <c r="D287" s="88" t="s">
        <v>46</v>
      </c>
      <c r="E287" s="88" t="s">
        <v>406</v>
      </c>
      <c r="F287" s="88"/>
      <c r="G287" s="89">
        <v>755.2</v>
      </c>
      <c r="H287" s="89">
        <v>764.1</v>
      </c>
    </row>
    <row r="288" spans="1:8" ht="22.5">
      <c r="A288" s="83" t="s">
        <v>106</v>
      </c>
      <c r="B288" s="84">
        <v>973</v>
      </c>
      <c r="C288" s="91" t="s">
        <v>47</v>
      </c>
      <c r="D288" s="91" t="s">
        <v>46</v>
      </c>
      <c r="E288" s="91" t="s">
        <v>406</v>
      </c>
      <c r="F288" s="84">
        <v>200</v>
      </c>
      <c r="G288" s="85">
        <v>755.2</v>
      </c>
      <c r="H288" s="85">
        <v>764.1</v>
      </c>
    </row>
    <row r="289" spans="1:8" ht="12.75">
      <c r="A289" s="80" t="s">
        <v>86</v>
      </c>
      <c r="B289" s="84">
        <v>973</v>
      </c>
      <c r="C289" s="82" t="s">
        <v>47</v>
      </c>
      <c r="D289" s="82" t="s">
        <v>75</v>
      </c>
      <c r="E289" s="82" t="s">
        <v>31</v>
      </c>
      <c r="F289" s="82" t="s">
        <v>32</v>
      </c>
      <c r="G289" s="81">
        <f>G290++G292</f>
        <v>8419.5</v>
      </c>
      <c r="H289" s="81">
        <f>H290++H292</f>
        <v>8419.5</v>
      </c>
    </row>
    <row r="290" spans="1:8" ht="22.5">
      <c r="A290" s="90" t="s">
        <v>400</v>
      </c>
      <c r="B290" s="84">
        <v>973</v>
      </c>
      <c r="C290" s="133" t="s">
        <v>47</v>
      </c>
      <c r="D290" s="133" t="s">
        <v>75</v>
      </c>
      <c r="E290" s="91" t="s">
        <v>401</v>
      </c>
      <c r="F290" s="91"/>
      <c r="G290" s="85">
        <f>G291</f>
        <v>1189.6</v>
      </c>
      <c r="H290" s="85">
        <f>H291</f>
        <v>1189.6</v>
      </c>
    </row>
    <row r="291" spans="1:8" ht="56.25">
      <c r="A291" s="83" t="s">
        <v>77</v>
      </c>
      <c r="B291" s="84">
        <v>973</v>
      </c>
      <c r="C291" s="84" t="s">
        <v>47</v>
      </c>
      <c r="D291" s="84" t="s">
        <v>75</v>
      </c>
      <c r="E291" s="91" t="s">
        <v>402</v>
      </c>
      <c r="F291" s="84" t="s">
        <v>110</v>
      </c>
      <c r="G291" s="86">
        <v>1189.6</v>
      </c>
      <c r="H291" s="86">
        <v>1189.6</v>
      </c>
    </row>
    <row r="292" spans="1:8" ht="56.25">
      <c r="A292" s="90" t="s">
        <v>102</v>
      </c>
      <c r="B292" s="84">
        <v>973</v>
      </c>
      <c r="C292" s="91" t="s">
        <v>47</v>
      </c>
      <c r="D292" s="91" t="s">
        <v>75</v>
      </c>
      <c r="E292" s="91" t="s">
        <v>407</v>
      </c>
      <c r="F292" s="91" t="s">
        <v>32</v>
      </c>
      <c r="G292" s="85">
        <f>G293+G294</f>
        <v>7229.9</v>
      </c>
      <c r="H292" s="85">
        <f>H293+H294</f>
        <v>7229.9</v>
      </c>
    </row>
    <row r="293" spans="1:8" ht="56.25">
      <c r="A293" s="83" t="s">
        <v>77</v>
      </c>
      <c r="B293" s="84">
        <v>973</v>
      </c>
      <c r="C293" s="84" t="s">
        <v>47</v>
      </c>
      <c r="D293" s="84" t="s">
        <v>75</v>
      </c>
      <c r="E293" s="91" t="s">
        <v>408</v>
      </c>
      <c r="F293" s="84">
        <v>100</v>
      </c>
      <c r="G293" s="86">
        <v>5984.4</v>
      </c>
      <c r="H293" s="86">
        <v>5984.4</v>
      </c>
    </row>
    <row r="294" spans="1:8" ht="22.5">
      <c r="A294" s="90" t="s">
        <v>335</v>
      </c>
      <c r="B294" s="84">
        <v>973</v>
      </c>
      <c r="C294" s="84" t="s">
        <v>47</v>
      </c>
      <c r="D294" s="84" t="s">
        <v>75</v>
      </c>
      <c r="E294" s="91" t="s">
        <v>409</v>
      </c>
      <c r="F294" s="84"/>
      <c r="G294" s="86">
        <f>G295+G296</f>
        <v>1245.5</v>
      </c>
      <c r="H294" s="86">
        <f>H295+H296</f>
        <v>1245.5</v>
      </c>
    </row>
    <row r="295" spans="1:8" ht="22.5">
      <c r="A295" s="83" t="s">
        <v>106</v>
      </c>
      <c r="B295" s="84">
        <v>973</v>
      </c>
      <c r="C295" s="84" t="s">
        <v>47</v>
      </c>
      <c r="D295" s="84" t="s">
        <v>75</v>
      </c>
      <c r="E295" s="91" t="s">
        <v>409</v>
      </c>
      <c r="F295" s="84">
        <v>200</v>
      </c>
      <c r="G295" s="86">
        <v>1086</v>
      </c>
      <c r="H295" s="86">
        <v>1086</v>
      </c>
    </row>
    <row r="296" spans="1:8" ht="12.75">
      <c r="A296" s="83" t="s">
        <v>113</v>
      </c>
      <c r="B296" s="84">
        <v>973</v>
      </c>
      <c r="C296" s="84" t="s">
        <v>47</v>
      </c>
      <c r="D296" s="84" t="s">
        <v>75</v>
      </c>
      <c r="E296" s="91" t="s">
        <v>409</v>
      </c>
      <c r="F296" s="84">
        <v>800</v>
      </c>
      <c r="G296" s="85">
        <v>159.5</v>
      </c>
      <c r="H296" s="85">
        <v>159.5</v>
      </c>
    </row>
    <row r="297" spans="1:8" ht="12.75">
      <c r="A297" s="80" t="s">
        <v>160</v>
      </c>
      <c r="B297" s="88">
        <v>973</v>
      </c>
      <c r="C297" s="82" t="s">
        <v>57</v>
      </c>
      <c r="D297" s="82" t="s">
        <v>30</v>
      </c>
      <c r="E297" s="82" t="s">
        <v>31</v>
      </c>
      <c r="F297" s="82" t="s">
        <v>32</v>
      </c>
      <c r="G297" s="81">
        <f>G298</f>
        <v>2324</v>
      </c>
      <c r="H297" s="81">
        <f>H298</f>
        <v>2351.4</v>
      </c>
    </row>
    <row r="298" spans="1:8" ht="12.75">
      <c r="A298" s="80" t="s">
        <v>52</v>
      </c>
      <c r="B298" s="88">
        <v>973</v>
      </c>
      <c r="C298" s="82" t="s">
        <v>57</v>
      </c>
      <c r="D298" s="82" t="s">
        <v>56</v>
      </c>
      <c r="E298" s="82" t="s">
        <v>31</v>
      </c>
      <c r="F298" s="82" t="s">
        <v>32</v>
      </c>
      <c r="G298" s="81">
        <f>G299</f>
        <v>2324</v>
      </c>
      <c r="H298" s="81">
        <f>H299</f>
        <v>2351.4</v>
      </c>
    </row>
    <row r="299" spans="1:8" ht="56.25">
      <c r="A299" s="83" t="s">
        <v>166</v>
      </c>
      <c r="B299" s="84">
        <v>973</v>
      </c>
      <c r="C299" s="84" t="s">
        <v>57</v>
      </c>
      <c r="D299" s="84" t="s">
        <v>56</v>
      </c>
      <c r="E299" s="84" t="s">
        <v>262</v>
      </c>
      <c r="F299" s="84" t="s">
        <v>32</v>
      </c>
      <c r="G299" s="86">
        <v>2324</v>
      </c>
      <c r="H299" s="86">
        <v>2351.4</v>
      </c>
    </row>
    <row r="300" spans="1:8" ht="12.75">
      <c r="A300" s="83" t="s">
        <v>108</v>
      </c>
      <c r="B300" s="84">
        <v>973</v>
      </c>
      <c r="C300" s="84" t="s">
        <v>57</v>
      </c>
      <c r="D300" s="84" t="s">
        <v>56</v>
      </c>
      <c r="E300" s="84" t="s">
        <v>262</v>
      </c>
      <c r="F300" s="84">
        <v>300</v>
      </c>
      <c r="G300" s="86">
        <v>2324</v>
      </c>
      <c r="H300" s="86">
        <v>2351.4</v>
      </c>
    </row>
  </sheetData>
  <sheetProtection/>
  <mergeCells count="14">
    <mergeCell ref="B9:B10"/>
    <mergeCell ref="C9:C10"/>
    <mergeCell ref="A3:H3"/>
    <mergeCell ref="D9:D10"/>
    <mergeCell ref="E9:E10"/>
    <mergeCell ref="F9:F10"/>
    <mergeCell ref="G5:H5"/>
    <mergeCell ref="G9:H9"/>
    <mergeCell ref="C1:H1"/>
    <mergeCell ref="A4:H4"/>
    <mergeCell ref="A6:H6"/>
    <mergeCell ref="A7:H7"/>
    <mergeCell ref="A2:H2"/>
    <mergeCell ref="A9:A10"/>
  </mergeCells>
  <printOptions/>
  <pageMargins left="0.7086614173228347" right="0" top="0.19" bottom="0.17" header="0" footer="0"/>
  <pageSetup horizontalDpi="600" verticalDpi="600" orientation="portrait" paperSize="9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18">
      <selection activeCell="D52" sqref="D52"/>
    </sheetView>
  </sheetViews>
  <sheetFormatPr defaultColWidth="9.140625" defaultRowHeight="12.75"/>
  <cols>
    <col min="1" max="1" width="39.28125" style="0" customWidth="1"/>
    <col min="2" max="3" width="3.7109375" style="0" customWidth="1"/>
    <col min="4" max="4" width="13.421875" style="0" customWidth="1"/>
    <col min="5" max="5" width="4.7109375" style="0" customWidth="1"/>
    <col min="6" max="6" width="12.8515625" style="0" customWidth="1"/>
    <col min="7" max="7" width="9.140625" style="0" customWidth="1"/>
  </cols>
  <sheetData>
    <row r="1" spans="4:6" ht="12.75">
      <c r="D1" s="137"/>
      <c r="E1" s="137"/>
      <c r="F1" s="140" t="s">
        <v>22</v>
      </c>
    </row>
    <row r="2" spans="1:6" ht="12.75" customHeight="1">
      <c r="A2" s="296" t="s">
        <v>599</v>
      </c>
      <c r="B2" s="296"/>
      <c r="C2" s="296"/>
      <c r="D2" s="296"/>
      <c r="E2" s="296"/>
      <c r="F2" s="296"/>
    </row>
    <row r="3" spans="1:6" ht="12.75" customHeight="1">
      <c r="A3" s="296" t="s">
        <v>630</v>
      </c>
      <c r="B3" s="297"/>
      <c r="C3" s="297"/>
      <c r="D3" s="297"/>
      <c r="E3" s="297"/>
      <c r="F3" s="297"/>
    </row>
    <row r="4" spans="1:6" ht="12.75" customHeight="1">
      <c r="A4" s="296" t="s">
        <v>627</v>
      </c>
      <c r="B4" s="297"/>
      <c r="C4" s="297"/>
      <c r="D4" s="297"/>
      <c r="E4" s="297"/>
      <c r="F4" s="297"/>
    </row>
    <row r="5" spans="1:6" ht="12.75" customHeight="1">
      <c r="A5" s="140"/>
      <c r="B5" s="206"/>
      <c r="C5" s="206"/>
      <c r="D5" s="206"/>
      <c r="E5" s="319" t="s">
        <v>683</v>
      </c>
      <c r="F5" s="319"/>
    </row>
    <row r="6" spans="1:6" ht="33.75" customHeight="1">
      <c r="A6" s="313" t="s">
        <v>684</v>
      </c>
      <c r="B6" s="313"/>
      <c r="C6" s="313"/>
      <c r="D6" s="313"/>
      <c r="E6" s="313"/>
      <c r="F6" s="313"/>
    </row>
    <row r="7" ht="12.75">
      <c r="F7" s="101" t="s">
        <v>23</v>
      </c>
    </row>
    <row r="8" spans="1:6" ht="12.75">
      <c r="A8" s="299" t="s">
        <v>54</v>
      </c>
      <c r="B8" s="299" t="s">
        <v>25</v>
      </c>
      <c r="C8" s="299" t="s">
        <v>26</v>
      </c>
      <c r="D8" s="299" t="s">
        <v>27</v>
      </c>
      <c r="E8" s="299" t="s">
        <v>28</v>
      </c>
      <c r="F8" s="301" t="s">
        <v>488</v>
      </c>
    </row>
    <row r="9" spans="1:6" ht="12.75" customHeight="1">
      <c r="A9" s="300"/>
      <c r="B9" s="300"/>
      <c r="C9" s="300"/>
      <c r="D9" s="300"/>
      <c r="E9" s="300"/>
      <c r="F9" s="300"/>
    </row>
    <row r="10" spans="1:6" ht="15.75" customHeight="1">
      <c r="A10" s="130" t="s">
        <v>29</v>
      </c>
      <c r="B10" s="131"/>
      <c r="C10" s="131"/>
      <c r="D10" s="131"/>
      <c r="E10" s="131"/>
      <c r="F10" s="129">
        <f>F11+F18+F31+F38+F43+F45+F54+F81+F85+F89+F110+F121+F142+F144+F87+F108</f>
        <v>436150.39999999997</v>
      </c>
    </row>
    <row r="11" spans="1:6" ht="31.5">
      <c r="A11" s="87" t="s">
        <v>327</v>
      </c>
      <c r="B11" s="145" t="s">
        <v>35</v>
      </c>
      <c r="C11" s="145"/>
      <c r="D11" s="144" t="s">
        <v>286</v>
      </c>
      <c r="E11" s="142"/>
      <c r="F11" s="81">
        <f>F12+F14+F16</f>
        <v>227</v>
      </c>
    </row>
    <row r="12" spans="1:6" ht="33.75">
      <c r="A12" s="90" t="s">
        <v>337</v>
      </c>
      <c r="B12" s="147" t="s">
        <v>35</v>
      </c>
      <c r="C12" s="147" t="s">
        <v>57</v>
      </c>
      <c r="D12" s="143" t="s">
        <v>339</v>
      </c>
      <c r="E12" s="142"/>
      <c r="F12" s="85">
        <v>90</v>
      </c>
    </row>
    <row r="13" spans="1:6" ht="22.5">
      <c r="A13" s="90" t="s">
        <v>106</v>
      </c>
      <c r="B13" s="147" t="s">
        <v>35</v>
      </c>
      <c r="C13" s="147" t="s">
        <v>57</v>
      </c>
      <c r="D13" s="143" t="s">
        <v>356</v>
      </c>
      <c r="E13" s="91">
        <v>200</v>
      </c>
      <c r="F13" s="85">
        <v>90</v>
      </c>
    </row>
    <row r="14" spans="1:6" ht="12.75">
      <c r="A14" s="90" t="s">
        <v>338</v>
      </c>
      <c r="B14" s="147" t="s">
        <v>35</v>
      </c>
      <c r="C14" s="147" t="s">
        <v>74</v>
      </c>
      <c r="D14" s="143" t="s">
        <v>340</v>
      </c>
      <c r="E14" s="142"/>
      <c r="F14" s="85">
        <v>40</v>
      </c>
    </row>
    <row r="15" spans="1:6" ht="22.5">
      <c r="A15" s="90" t="s">
        <v>106</v>
      </c>
      <c r="B15" s="147" t="s">
        <v>35</v>
      </c>
      <c r="C15" s="147" t="s">
        <v>74</v>
      </c>
      <c r="D15" s="143" t="s">
        <v>357</v>
      </c>
      <c r="E15" s="91">
        <v>200</v>
      </c>
      <c r="F15" s="85">
        <v>40</v>
      </c>
    </row>
    <row r="16" spans="1:6" ht="12.75">
      <c r="A16" s="90" t="s">
        <v>272</v>
      </c>
      <c r="B16" s="147" t="s">
        <v>35</v>
      </c>
      <c r="C16" s="147" t="s">
        <v>74</v>
      </c>
      <c r="D16" s="143" t="s">
        <v>341</v>
      </c>
      <c r="E16" s="142"/>
      <c r="F16" s="85">
        <v>97</v>
      </c>
    </row>
    <row r="17" spans="1:6" ht="22.5">
      <c r="A17" s="83" t="s">
        <v>106</v>
      </c>
      <c r="B17" s="147" t="s">
        <v>35</v>
      </c>
      <c r="C17" s="147" t="s">
        <v>74</v>
      </c>
      <c r="D17" s="143" t="s">
        <v>358</v>
      </c>
      <c r="E17" s="84">
        <v>200</v>
      </c>
      <c r="F17" s="85">
        <v>97</v>
      </c>
    </row>
    <row r="18" spans="1:6" ht="42">
      <c r="A18" s="87" t="s">
        <v>336</v>
      </c>
      <c r="B18" s="88" t="s">
        <v>56</v>
      </c>
      <c r="C18" s="134" t="s">
        <v>48</v>
      </c>
      <c r="D18" s="88" t="s">
        <v>291</v>
      </c>
      <c r="E18" s="88" t="s">
        <v>32</v>
      </c>
      <c r="F18" s="89">
        <f>F19+F21+F23+F25+F27+F29</f>
        <v>1056.7</v>
      </c>
    </row>
    <row r="19" spans="1:6" ht="22.5">
      <c r="A19" s="90" t="s">
        <v>344</v>
      </c>
      <c r="B19" s="91" t="s">
        <v>56</v>
      </c>
      <c r="C19" s="91" t="s">
        <v>48</v>
      </c>
      <c r="D19" s="91" t="s">
        <v>328</v>
      </c>
      <c r="E19" s="91"/>
      <c r="F19" s="85">
        <v>250</v>
      </c>
    </row>
    <row r="20" spans="1:6" ht="22.5">
      <c r="A20" s="90" t="s">
        <v>106</v>
      </c>
      <c r="B20" s="91" t="s">
        <v>56</v>
      </c>
      <c r="C20" s="91" t="s">
        <v>48</v>
      </c>
      <c r="D20" s="91" t="s">
        <v>359</v>
      </c>
      <c r="E20" s="91">
        <v>200</v>
      </c>
      <c r="F20" s="85">
        <v>250</v>
      </c>
    </row>
    <row r="21" spans="1:6" ht="12.75">
      <c r="A21" s="90" t="s">
        <v>345</v>
      </c>
      <c r="B21" s="91" t="s">
        <v>56</v>
      </c>
      <c r="C21" s="91" t="s">
        <v>48</v>
      </c>
      <c r="D21" s="91" t="s">
        <v>329</v>
      </c>
      <c r="E21" s="91"/>
      <c r="F21" s="85">
        <v>196.7</v>
      </c>
    </row>
    <row r="22" spans="1:6" ht="22.5">
      <c r="A22" s="90" t="s">
        <v>106</v>
      </c>
      <c r="B22" s="91" t="s">
        <v>56</v>
      </c>
      <c r="C22" s="91" t="s">
        <v>48</v>
      </c>
      <c r="D22" s="91" t="s">
        <v>360</v>
      </c>
      <c r="E22" s="91">
        <v>200</v>
      </c>
      <c r="F22" s="85">
        <v>196.7</v>
      </c>
    </row>
    <row r="23" spans="1:6" ht="12.75">
      <c r="A23" s="90" t="s">
        <v>346</v>
      </c>
      <c r="B23" s="91" t="s">
        <v>56</v>
      </c>
      <c r="C23" s="91" t="s">
        <v>48</v>
      </c>
      <c r="D23" s="91" t="s">
        <v>330</v>
      </c>
      <c r="E23" s="91"/>
      <c r="F23" s="85">
        <v>150</v>
      </c>
    </row>
    <row r="24" spans="1:6" ht="22.5">
      <c r="A24" s="90" t="s">
        <v>106</v>
      </c>
      <c r="B24" s="91" t="s">
        <v>56</v>
      </c>
      <c r="C24" s="91" t="s">
        <v>48</v>
      </c>
      <c r="D24" s="91" t="s">
        <v>361</v>
      </c>
      <c r="E24" s="91">
        <v>200</v>
      </c>
      <c r="F24" s="85">
        <v>150</v>
      </c>
    </row>
    <row r="25" spans="1:6" ht="22.5">
      <c r="A25" s="90" t="s">
        <v>347</v>
      </c>
      <c r="B25" s="91" t="s">
        <v>56</v>
      </c>
      <c r="C25" s="91" t="s">
        <v>48</v>
      </c>
      <c r="D25" s="91" t="s">
        <v>342</v>
      </c>
      <c r="E25" s="91"/>
      <c r="F25" s="85">
        <v>440</v>
      </c>
    </row>
    <row r="26" spans="1:6" ht="22.5">
      <c r="A26" s="90" t="s">
        <v>106</v>
      </c>
      <c r="B26" s="91" t="s">
        <v>56</v>
      </c>
      <c r="C26" s="91" t="s">
        <v>48</v>
      </c>
      <c r="D26" s="91" t="s">
        <v>362</v>
      </c>
      <c r="E26" s="91">
        <v>200</v>
      </c>
      <c r="F26" s="85">
        <v>440</v>
      </c>
    </row>
    <row r="27" spans="1:6" ht="33.75">
      <c r="A27" s="90" t="s">
        <v>343</v>
      </c>
      <c r="B27" s="91" t="s">
        <v>56</v>
      </c>
      <c r="C27" s="91" t="s">
        <v>48</v>
      </c>
      <c r="D27" s="91" t="s">
        <v>349</v>
      </c>
      <c r="E27" s="91"/>
      <c r="F27" s="85">
        <v>15</v>
      </c>
    </row>
    <row r="28" spans="1:6" ht="22.5">
      <c r="A28" s="90" t="s">
        <v>106</v>
      </c>
      <c r="B28" s="91" t="s">
        <v>56</v>
      </c>
      <c r="C28" s="91" t="s">
        <v>48</v>
      </c>
      <c r="D28" s="91" t="s">
        <v>363</v>
      </c>
      <c r="E28" s="91">
        <v>200</v>
      </c>
      <c r="F28" s="85">
        <v>15</v>
      </c>
    </row>
    <row r="29" spans="1:6" ht="22.5">
      <c r="A29" s="90" t="s">
        <v>348</v>
      </c>
      <c r="B29" s="91" t="s">
        <v>56</v>
      </c>
      <c r="C29" s="91" t="s">
        <v>48</v>
      </c>
      <c r="D29" s="91" t="s">
        <v>350</v>
      </c>
      <c r="E29" s="91"/>
      <c r="F29" s="85">
        <v>5</v>
      </c>
    </row>
    <row r="30" spans="1:6" ht="22.5">
      <c r="A30" s="83" t="s">
        <v>106</v>
      </c>
      <c r="B30" s="84" t="s">
        <v>56</v>
      </c>
      <c r="C30" s="84" t="s">
        <v>48</v>
      </c>
      <c r="D30" s="91" t="s">
        <v>364</v>
      </c>
      <c r="E30" s="84">
        <v>200</v>
      </c>
      <c r="F30" s="86">
        <v>5</v>
      </c>
    </row>
    <row r="31" spans="1:6" ht="31.5">
      <c r="A31" s="87" t="s">
        <v>366</v>
      </c>
      <c r="B31" s="134" t="s">
        <v>56</v>
      </c>
      <c r="C31" s="134" t="s">
        <v>75</v>
      </c>
      <c r="D31" s="88" t="s">
        <v>292</v>
      </c>
      <c r="E31" s="88"/>
      <c r="F31" s="89">
        <f>F32+F34+F36</f>
        <v>5599</v>
      </c>
    </row>
    <row r="32" spans="1:6" ht="22.5">
      <c r="A32" s="90" t="s">
        <v>367</v>
      </c>
      <c r="B32" s="133" t="s">
        <v>56</v>
      </c>
      <c r="C32" s="133" t="s">
        <v>75</v>
      </c>
      <c r="D32" s="91" t="s">
        <v>353</v>
      </c>
      <c r="E32" s="91"/>
      <c r="F32" s="85">
        <v>4871</v>
      </c>
    </row>
    <row r="33" spans="1:6" ht="22.5">
      <c r="A33" s="90" t="s">
        <v>106</v>
      </c>
      <c r="B33" s="133" t="s">
        <v>56</v>
      </c>
      <c r="C33" s="133" t="s">
        <v>75</v>
      </c>
      <c r="D33" s="91" t="s">
        <v>370</v>
      </c>
      <c r="E33" s="91">
        <v>200</v>
      </c>
      <c r="F33" s="85">
        <v>4871</v>
      </c>
    </row>
    <row r="34" spans="1:6" ht="33.75">
      <c r="A34" s="90" t="s">
        <v>368</v>
      </c>
      <c r="B34" s="133" t="s">
        <v>56</v>
      </c>
      <c r="C34" s="133" t="s">
        <v>75</v>
      </c>
      <c r="D34" s="91" t="s">
        <v>355</v>
      </c>
      <c r="E34" s="91"/>
      <c r="F34" s="85">
        <v>428</v>
      </c>
    </row>
    <row r="35" spans="1:6" ht="22.5">
      <c r="A35" s="90" t="s">
        <v>106</v>
      </c>
      <c r="B35" s="133" t="s">
        <v>56</v>
      </c>
      <c r="C35" s="133" t="s">
        <v>75</v>
      </c>
      <c r="D35" s="91" t="s">
        <v>371</v>
      </c>
      <c r="E35" s="91">
        <v>200</v>
      </c>
      <c r="F35" s="85">
        <v>428</v>
      </c>
    </row>
    <row r="36" spans="1:6" ht="33.75">
      <c r="A36" s="90" t="s">
        <v>369</v>
      </c>
      <c r="B36" s="133" t="s">
        <v>56</v>
      </c>
      <c r="C36" s="133" t="s">
        <v>75</v>
      </c>
      <c r="D36" s="91" t="s">
        <v>385</v>
      </c>
      <c r="E36" s="91"/>
      <c r="F36" s="85">
        <v>300</v>
      </c>
    </row>
    <row r="37" spans="1:6" ht="22.5">
      <c r="A37" s="83" t="s">
        <v>106</v>
      </c>
      <c r="B37" s="133" t="s">
        <v>56</v>
      </c>
      <c r="C37" s="133" t="s">
        <v>75</v>
      </c>
      <c r="D37" s="91" t="s">
        <v>372</v>
      </c>
      <c r="E37" s="84">
        <v>200</v>
      </c>
      <c r="F37" s="86">
        <v>300</v>
      </c>
    </row>
    <row r="38" spans="1:6" ht="31.5">
      <c r="A38" s="87" t="s">
        <v>351</v>
      </c>
      <c r="B38" s="88" t="s">
        <v>56</v>
      </c>
      <c r="C38" s="88">
        <v>12</v>
      </c>
      <c r="D38" s="88" t="s">
        <v>293</v>
      </c>
      <c r="E38" s="84"/>
      <c r="F38" s="89">
        <v>200</v>
      </c>
    </row>
    <row r="39" spans="1:6" ht="22.5">
      <c r="A39" s="90" t="s">
        <v>352</v>
      </c>
      <c r="B39" s="91" t="s">
        <v>56</v>
      </c>
      <c r="C39" s="91">
        <v>12</v>
      </c>
      <c r="D39" s="91" t="s">
        <v>386</v>
      </c>
      <c r="E39" s="91"/>
      <c r="F39" s="85">
        <v>100</v>
      </c>
    </row>
    <row r="40" spans="1:6" ht="22.5">
      <c r="A40" s="83" t="s">
        <v>106</v>
      </c>
      <c r="B40" s="84" t="s">
        <v>56</v>
      </c>
      <c r="C40" s="84">
        <v>12</v>
      </c>
      <c r="D40" s="91" t="s">
        <v>373</v>
      </c>
      <c r="E40" s="84">
        <v>200</v>
      </c>
      <c r="F40" s="85">
        <v>100</v>
      </c>
    </row>
    <row r="41" spans="1:6" ht="22.5">
      <c r="A41" s="90" t="s">
        <v>354</v>
      </c>
      <c r="B41" s="91" t="s">
        <v>56</v>
      </c>
      <c r="C41" s="91">
        <v>12</v>
      </c>
      <c r="D41" s="91" t="s">
        <v>387</v>
      </c>
      <c r="E41" s="91"/>
      <c r="F41" s="85">
        <v>100</v>
      </c>
    </row>
    <row r="42" spans="1:6" ht="22.5">
      <c r="A42" s="83" t="s">
        <v>106</v>
      </c>
      <c r="B42" s="84" t="s">
        <v>56</v>
      </c>
      <c r="C42" s="84">
        <v>12</v>
      </c>
      <c r="D42" s="91" t="s">
        <v>374</v>
      </c>
      <c r="E42" s="84">
        <v>200</v>
      </c>
      <c r="F42" s="85">
        <v>100</v>
      </c>
    </row>
    <row r="43" spans="1:6" ht="63">
      <c r="A43" s="87" t="s">
        <v>365</v>
      </c>
      <c r="B43" s="88" t="s">
        <v>56</v>
      </c>
      <c r="C43" s="88">
        <v>12</v>
      </c>
      <c r="D43" s="88" t="s">
        <v>294</v>
      </c>
      <c r="E43" s="88"/>
      <c r="F43" s="89">
        <v>100</v>
      </c>
    </row>
    <row r="44" spans="1:6" ht="22.5">
      <c r="A44" s="83" t="s">
        <v>106</v>
      </c>
      <c r="B44" s="84" t="s">
        <v>56</v>
      </c>
      <c r="C44" s="84">
        <v>12</v>
      </c>
      <c r="D44" s="91" t="s">
        <v>375</v>
      </c>
      <c r="E44" s="84">
        <v>200</v>
      </c>
      <c r="F44" s="85">
        <v>100</v>
      </c>
    </row>
    <row r="45" spans="1:6" ht="31.5">
      <c r="A45" s="87" t="s">
        <v>376</v>
      </c>
      <c r="B45" s="88" t="s">
        <v>152</v>
      </c>
      <c r="C45" s="88" t="s">
        <v>153</v>
      </c>
      <c r="D45" s="88" t="s">
        <v>290</v>
      </c>
      <c r="E45" s="84"/>
      <c r="F45" s="89">
        <f>F46+F48+F50+F52</f>
        <v>4990.2</v>
      </c>
    </row>
    <row r="46" spans="1:6" ht="45">
      <c r="A46" s="90" t="s">
        <v>377</v>
      </c>
      <c r="B46" s="91" t="s">
        <v>152</v>
      </c>
      <c r="C46" s="91" t="s">
        <v>153</v>
      </c>
      <c r="D46" s="91" t="s">
        <v>388</v>
      </c>
      <c r="E46" s="91"/>
      <c r="F46" s="85">
        <v>1072.7</v>
      </c>
    </row>
    <row r="47" spans="1:6" ht="22.5">
      <c r="A47" s="83" t="s">
        <v>106</v>
      </c>
      <c r="B47" s="91" t="s">
        <v>152</v>
      </c>
      <c r="C47" s="91" t="s">
        <v>153</v>
      </c>
      <c r="D47" s="91" t="s">
        <v>379</v>
      </c>
      <c r="E47" s="91">
        <v>200</v>
      </c>
      <c r="F47" s="85">
        <v>1072.7</v>
      </c>
    </row>
    <row r="48" spans="1:6" ht="22.5">
      <c r="A48" s="90" t="s">
        <v>378</v>
      </c>
      <c r="B48" s="91" t="s">
        <v>152</v>
      </c>
      <c r="C48" s="91" t="s">
        <v>153</v>
      </c>
      <c r="D48" s="91" t="s">
        <v>389</v>
      </c>
      <c r="E48" s="91"/>
      <c r="F48" s="85">
        <v>1392.5</v>
      </c>
    </row>
    <row r="49" spans="1:6" ht="22.5">
      <c r="A49" s="83" t="s">
        <v>106</v>
      </c>
      <c r="B49" s="91" t="s">
        <v>152</v>
      </c>
      <c r="C49" s="91" t="s">
        <v>153</v>
      </c>
      <c r="D49" s="91" t="s">
        <v>707</v>
      </c>
      <c r="E49" s="84">
        <v>200</v>
      </c>
      <c r="F49" s="85">
        <v>1392.5</v>
      </c>
    </row>
    <row r="50" spans="1:6" ht="33.75">
      <c r="A50" s="90" t="s">
        <v>380</v>
      </c>
      <c r="B50" s="91" t="s">
        <v>152</v>
      </c>
      <c r="C50" s="91" t="s">
        <v>153</v>
      </c>
      <c r="D50" s="91" t="s">
        <v>390</v>
      </c>
      <c r="E50" s="91"/>
      <c r="F50" s="85">
        <v>2500</v>
      </c>
    </row>
    <row r="51" spans="1:6" ht="22.5">
      <c r="A51" s="83" t="s">
        <v>106</v>
      </c>
      <c r="B51" s="91" t="s">
        <v>152</v>
      </c>
      <c r="C51" s="91" t="s">
        <v>153</v>
      </c>
      <c r="D51" s="91" t="s">
        <v>706</v>
      </c>
      <c r="E51" s="84">
        <v>200</v>
      </c>
      <c r="F51" s="85">
        <v>2500</v>
      </c>
    </row>
    <row r="52" spans="1:6" ht="33.75">
      <c r="A52" s="90" t="s">
        <v>381</v>
      </c>
      <c r="B52" s="91" t="s">
        <v>152</v>
      </c>
      <c r="C52" s="91" t="s">
        <v>153</v>
      </c>
      <c r="D52" s="91" t="s">
        <v>391</v>
      </c>
      <c r="E52" s="91"/>
      <c r="F52" s="85">
        <v>25</v>
      </c>
    </row>
    <row r="53" spans="1:6" ht="22.5">
      <c r="A53" s="83" t="s">
        <v>106</v>
      </c>
      <c r="B53" s="91" t="s">
        <v>152</v>
      </c>
      <c r="C53" s="91" t="s">
        <v>153</v>
      </c>
      <c r="D53" s="91" t="s">
        <v>382</v>
      </c>
      <c r="E53" s="84">
        <v>200</v>
      </c>
      <c r="F53" s="85">
        <v>25</v>
      </c>
    </row>
    <row r="54" spans="1:6" ht="21">
      <c r="A54" s="80" t="s">
        <v>383</v>
      </c>
      <c r="B54" s="82" t="s">
        <v>47</v>
      </c>
      <c r="C54" s="88" t="s">
        <v>149</v>
      </c>
      <c r="D54" s="88" t="s">
        <v>392</v>
      </c>
      <c r="E54" s="88"/>
      <c r="F54" s="81">
        <f>F55+F64+F76+F71</f>
        <v>322475.1</v>
      </c>
    </row>
    <row r="55" spans="1:6" ht="12.75">
      <c r="A55" s="90" t="s">
        <v>187</v>
      </c>
      <c r="B55" s="91" t="s">
        <v>47</v>
      </c>
      <c r="C55" s="91" t="s">
        <v>155</v>
      </c>
      <c r="D55" s="91" t="s">
        <v>393</v>
      </c>
      <c r="E55" s="91"/>
      <c r="F55" s="85">
        <f>F56+F61</f>
        <v>105738.5</v>
      </c>
    </row>
    <row r="56" spans="1:6" ht="33.75">
      <c r="A56" s="83" t="s">
        <v>156</v>
      </c>
      <c r="B56" s="84" t="s">
        <v>47</v>
      </c>
      <c r="C56" s="84" t="s">
        <v>155</v>
      </c>
      <c r="D56" s="91" t="s">
        <v>261</v>
      </c>
      <c r="E56" s="84" t="s">
        <v>103</v>
      </c>
      <c r="F56" s="85">
        <f>F57+F59</f>
        <v>105085.5</v>
      </c>
    </row>
    <row r="57" spans="1:6" ht="12.75">
      <c r="A57" s="83" t="s">
        <v>104</v>
      </c>
      <c r="B57" s="84" t="s">
        <v>47</v>
      </c>
      <c r="C57" s="84" t="s">
        <v>155</v>
      </c>
      <c r="D57" s="91" t="s">
        <v>261</v>
      </c>
      <c r="E57" s="84" t="s">
        <v>105</v>
      </c>
      <c r="F57" s="85">
        <f>F58</f>
        <v>85781.3</v>
      </c>
    </row>
    <row r="58" spans="1:6" ht="45">
      <c r="A58" s="83" t="s">
        <v>95</v>
      </c>
      <c r="B58" s="84" t="s">
        <v>47</v>
      </c>
      <c r="C58" s="84" t="s">
        <v>155</v>
      </c>
      <c r="D58" s="91" t="s">
        <v>261</v>
      </c>
      <c r="E58" s="84" t="s">
        <v>76</v>
      </c>
      <c r="F58" s="85">
        <v>85781.3</v>
      </c>
    </row>
    <row r="59" spans="1:6" ht="12.75">
      <c r="A59" s="83" t="s">
        <v>117</v>
      </c>
      <c r="B59" s="84" t="s">
        <v>47</v>
      </c>
      <c r="C59" s="84" t="s">
        <v>155</v>
      </c>
      <c r="D59" s="91" t="s">
        <v>261</v>
      </c>
      <c r="E59" s="84" t="s">
        <v>118</v>
      </c>
      <c r="F59" s="85">
        <f>F60</f>
        <v>19304.2</v>
      </c>
    </row>
    <row r="60" spans="1:6" ht="45">
      <c r="A60" s="83" t="s">
        <v>96</v>
      </c>
      <c r="B60" s="84" t="s">
        <v>47</v>
      </c>
      <c r="C60" s="84" t="s">
        <v>155</v>
      </c>
      <c r="D60" s="91" t="s">
        <v>261</v>
      </c>
      <c r="E60" s="84" t="s">
        <v>19</v>
      </c>
      <c r="F60" s="85">
        <v>19304.2</v>
      </c>
    </row>
    <row r="61" spans="1:6" ht="33.75">
      <c r="A61" s="83" t="s">
        <v>156</v>
      </c>
      <c r="B61" s="84" t="s">
        <v>47</v>
      </c>
      <c r="C61" s="84" t="s">
        <v>155</v>
      </c>
      <c r="D61" s="91" t="s">
        <v>704</v>
      </c>
      <c r="E61" s="84">
        <v>600</v>
      </c>
      <c r="F61" s="85">
        <f>F62+F63</f>
        <v>653</v>
      </c>
    </row>
    <row r="62" spans="1:6" ht="12.75">
      <c r="A62" s="83" t="s">
        <v>104</v>
      </c>
      <c r="B62" s="84" t="s">
        <v>47</v>
      </c>
      <c r="C62" s="84" t="s">
        <v>155</v>
      </c>
      <c r="D62" s="91" t="s">
        <v>704</v>
      </c>
      <c r="E62" s="84">
        <v>610</v>
      </c>
      <c r="F62" s="85">
        <v>551</v>
      </c>
    </row>
    <row r="63" spans="1:6" ht="12.75">
      <c r="A63" s="83" t="s">
        <v>117</v>
      </c>
      <c r="B63" s="84" t="s">
        <v>47</v>
      </c>
      <c r="C63" s="84" t="s">
        <v>155</v>
      </c>
      <c r="D63" s="91" t="s">
        <v>704</v>
      </c>
      <c r="E63" s="84">
        <v>620</v>
      </c>
      <c r="F63" s="85">
        <v>102</v>
      </c>
    </row>
    <row r="64" spans="1:6" ht="12.75">
      <c r="A64" s="90" t="s">
        <v>188</v>
      </c>
      <c r="B64" s="91" t="s">
        <v>47</v>
      </c>
      <c r="C64" s="91" t="s">
        <v>46</v>
      </c>
      <c r="D64" s="91" t="s">
        <v>394</v>
      </c>
      <c r="E64" s="91" t="s">
        <v>32</v>
      </c>
      <c r="F64" s="85">
        <f>F65</f>
        <v>201811.1</v>
      </c>
    </row>
    <row r="65" spans="1:6" ht="22.5">
      <c r="A65" s="83" t="s">
        <v>101</v>
      </c>
      <c r="B65" s="84" t="s">
        <v>47</v>
      </c>
      <c r="C65" s="84" t="s">
        <v>46</v>
      </c>
      <c r="D65" s="91" t="s">
        <v>269</v>
      </c>
      <c r="E65" s="84" t="s">
        <v>32</v>
      </c>
      <c r="F65" s="86">
        <f>F66+F69</f>
        <v>201811.1</v>
      </c>
    </row>
    <row r="66" spans="1:6" ht="33.75">
      <c r="A66" s="83" t="s">
        <v>156</v>
      </c>
      <c r="B66" s="84" t="s">
        <v>47</v>
      </c>
      <c r="C66" s="84" t="s">
        <v>46</v>
      </c>
      <c r="D66" s="91" t="s">
        <v>269</v>
      </c>
      <c r="E66" s="84" t="s">
        <v>103</v>
      </c>
      <c r="F66" s="86">
        <f>F67</f>
        <v>200061.1</v>
      </c>
    </row>
    <row r="67" spans="1:6" ht="12.75">
      <c r="A67" s="83" t="s">
        <v>104</v>
      </c>
      <c r="B67" s="84" t="s">
        <v>47</v>
      </c>
      <c r="C67" s="84" t="s">
        <v>46</v>
      </c>
      <c r="D67" s="91" t="s">
        <v>269</v>
      </c>
      <c r="E67" s="84" t="s">
        <v>105</v>
      </c>
      <c r="F67" s="86">
        <f>F68</f>
        <v>200061.1</v>
      </c>
    </row>
    <row r="68" spans="1:6" ht="45">
      <c r="A68" s="83" t="s">
        <v>95</v>
      </c>
      <c r="B68" s="84" t="s">
        <v>47</v>
      </c>
      <c r="C68" s="84" t="s">
        <v>46</v>
      </c>
      <c r="D68" s="91" t="s">
        <v>269</v>
      </c>
      <c r="E68" s="84" t="s">
        <v>76</v>
      </c>
      <c r="F68" s="86">
        <v>200061.1</v>
      </c>
    </row>
    <row r="69" spans="1:6" ht="33.75">
      <c r="A69" s="83" t="s">
        <v>156</v>
      </c>
      <c r="B69" s="84" t="s">
        <v>47</v>
      </c>
      <c r="C69" s="84" t="s">
        <v>46</v>
      </c>
      <c r="D69" s="91" t="s">
        <v>705</v>
      </c>
      <c r="E69" s="84" t="s">
        <v>103</v>
      </c>
      <c r="F69" s="86">
        <v>1750</v>
      </c>
    </row>
    <row r="70" spans="1:6" ht="12.75">
      <c r="A70" s="83" t="s">
        <v>104</v>
      </c>
      <c r="B70" s="84" t="s">
        <v>47</v>
      </c>
      <c r="C70" s="84" t="s">
        <v>46</v>
      </c>
      <c r="D70" s="91" t="s">
        <v>705</v>
      </c>
      <c r="E70" s="84" t="s">
        <v>105</v>
      </c>
      <c r="F70" s="86">
        <v>1750</v>
      </c>
    </row>
    <row r="71" spans="1:6" ht="22.5">
      <c r="A71" s="90" t="s">
        <v>270</v>
      </c>
      <c r="B71" s="91" t="s">
        <v>47</v>
      </c>
      <c r="C71" s="133" t="s">
        <v>35</v>
      </c>
      <c r="D71" s="91" t="s">
        <v>395</v>
      </c>
      <c r="E71" s="91" t="s">
        <v>32</v>
      </c>
      <c r="F71" s="85">
        <f>F72</f>
        <v>11651.5</v>
      </c>
    </row>
    <row r="72" spans="1:6" ht="22.5">
      <c r="A72" s="83" t="s">
        <v>100</v>
      </c>
      <c r="B72" s="84" t="s">
        <v>47</v>
      </c>
      <c r="C72" s="133" t="s">
        <v>35</v>
      </c>
      <c r="D72" s="91" t="s">
        <v>277</v>
      </c>
      <c r="E72" s="84" t="s">
        <v>32</v>
      </c>
      <c r="F72" s="85">
        <f>F73</f>
        <v>11651.5</v>
      </c>
    </row>
    <row r="73" spans="1:6" ht="33.75">
      <c r="A73" s="83" t="s">
        <v>156</v>
      </c>
      <c r="B73" s="84" t="s">
        <v>47</v>
      </c>
      <c r="C73" s="133" t="s">
        <v>35</v>
      </c>
      <c r="D73" s="91" t="s">
        <v>277</v>
      </c>
      <c r="E73" s="84" t="s">
        <v>103</v>
      </c>
      <c r="F73" s="85">
        <f>F74</f>
        <v>11651.5</v>
      </c>
    </row>
    <row r="74" spans="1:6" ht="12.75">
      <c r="A74" s="83" t="s">
        <v>104</v>
      </c>
      <c r="B74" s="84" t="s">
        <v>47</v>
      </c>
      <c r="C74" s="133" t="s">
        <v>35</v>
      </c>
      <c r="D74" s="91" t="s">
        <v>277</v>
      </c>
      <c r="E74" s="84" t="s">
        <v>105</v>
      </c>
      <c r="F74" s="85">
        <f>F75</f>
        <v>11651.5</v>
      </c>
    </row>
    <row r="75" spans="1:6" ht="45">
      <c r="A75" s="83" t="s">
        <v>95</v>
      </c>
      <c r="B75" s="84" t="s">
        <v>47</v>
      </c>
      <c r="C75" s="133" t="s">
        <v>35</v>
      </c>
      <c r="D75" s="91" t="s">
        <v>277</v>
      </c>
      <c r="E75" s="84" t="s">
        <v>76</v>
      </c>
      <c r="F75" s="85">
        <v>11651.5</v>
      </c>
    </row>
    <row r="76" spans="1:6" ht="12.75">
      <c r="A76" s="90" t="s">
        <v>189</v>
      </c>
      <c r="B76" s="91" t="s">
        <v>47</v>
      </c>
      <c r="C76" s="91" t="s">
        <v>47</v>
      </c>
      <c r="D76" s="91" t="s">
        <v>396</v>
      </c>
      <c r="E76" s="91" t="s">
        <v>32</v>
      </c>
      <c r="F76" s="85">
        <v>3274</v>
      </c>
    </row>
    <row r="77" spans="1:6" ht="22.5">
      <c r="A77" s="83" t="s">
        <v>159</v>
      </c>
      <c r="B77" s="84" t="s">
        <v>47</v>
      </c>
      <c r="C77" s="84" t="s">
        <v>47</v>
      </c>
      <c r="D77" s="91" t="s">
        <v>278</v>
      </c>
      <c r="E77" s="84" t="s">
        <v>32</v>
      </c>
      <c r="F77" s="85">
        <v>3274</v>
      </c>
    </row>
    <row r="78" spans="1:6" ht="33.75">
      <c r="A78" s="83" t="s">
        <v>156</v>
      </c>
      <c r="B78" s="84" t="s">
        <v>47</v>
      </c>
      <c r="C78" s="84" t="s">
        <v>47</v>
      </c>
      <c r="D78" s="91" t="s">
        <v>278</v>
      </c>
      <c r="E78" s="84">
        <v>600</v>
      </c>
      <c r="F78" s="85">
        <v>3274</v>
      </c>
    </row>
    <row r="79" spans="1:6" ht="12.75">
      <c r="A79" s="83" t="s">
        <v>104</v>
      </c>
      <c r="B79" s="84" t="s">
        <v>47</v>
      </c>
      <c r="C79" s="84" t="s">
        <v>47</v>
      </c>
      <c r="D79" s="91" t="s">
        <v>278</v>
      </c>
      <c r="E79" s="84">
        <v>610</v>
      </c>
      <c r="F79" s="85">
        <v>3274</v>
      </c>
    </row>
    <row r="80" spans="1:6" ht="45">
      <c r="A80" s="83" t="s">
        <v>95</v>
      </c>
      <c r="B80" s="84" t="s">
        <v>47</v>
      </c>
      <c r="C80" s="84" t="s">
        <v>47</v>
      </c>
      <c r="D80" s="91" t="s">
        <v>278</v>
      </c>
      <c r="E80" s="84">
        <v>611</v>
      </c>
      <c r="F80" s="85">
        <v>3274</v>
      </c>
    </row>
    <row r="81" spans="1:6" ht="52.5">
      <c r="A81" s="87" t="s">
        <v>397</v>
      </c>
      <c r="B81" s="88" t="s">
        <v>47</v>
      </c>
      <c r="C81" s="88" t="s">
        <v>48</v>
      </c>
      <c r="D81" s="88" t="s">
        <v>295</v>
      </c>
      <c r="E81" s="88"/>
      <c r="F81" s="89">
        <v>50</v>
      </c>
    </row>
    <row r="82" spans="1:6" ht="22.5">
      <c r="A82" s="83" t="s">
        <v>157</v>
      </c>
      <c r="B82" s="84" t="s">
        <v>47</v>
      </c>
      <c r="C82" s="84" t="s">
        <v>48</v>
      </c>
      <c r="D82" s="91" t="s">
        <v>398</v>
      </c>
      <c r="E82" s="84" t="s">
        <v>32</v>
      </c>
      <c r="F82" s="85">
        <v>50</v>
      </c>
    </row>
    <row r="83" spans="1:6" ht="12.75">
      <c r="A83" s="83" t="s">
        <v>158</v>
      </c>
      <c r="B83" s="84" t="s">
        <v>47</v>
      </c>
      <c r="C83" s="84" t="s">
        <v>48</v>
      </c>
      <c r="D83" s="91" t="s">
        <v>398</v>
      </c>
      <c r="E83" s="84" t="s">
        <v>32</v>
      </c>
      <c r="F83" s="85">
        <v>50</v>
      </c>
    </row>
    <row r="84" spans="1:6" ht="22.5">
      <c r="A84" s="83" t="s">
        <v>106</v>
      </c>
      <c r="B84" s="84" t="s">
        <v>47</v>
      </c>
      <c r="C84" s="84" t="s">
        <v>48</v>
      </c>
      <c r="D84" s="91" t="s">
        <v>398</v>
      </c>
      <c r="E84" s="84" t="s">
        <v>107</v>
      </c>
      <c r="F84" s="85">
        <v>50</v>
      </c>
    </row>
    <row r="85" spans="1:6" ht="21">
      <c r="A85" s="87" t="s">
        <v>271</v>
      </c>
      <c r="B85" s="88" t="s">
        <v>47</v>
      </c>
      <c r="C85" s="88" t="s">
        <v>47</v>
      </c>
      <c r="D85" s="88" t="s">
        <v>287</v>
      </c>
      <c r="E85" s="88"/>
      <c r="F85" s="89">
        <v>100</v>
      </c>
    </row>
    <row r="86" spans="1:6" ht="22.5">
      <c r="A86" s="83" t="s">
        <v>106</v>
      </c>
      <c r="B86" s="84" t="s">
        <v>47</v>
      </c>
      <c r="C86" s="84" t="s">
        <v>47</v>
      </c>
      <c r="D86" s="91" t="s">
        <v>399</v>
      </c>
      <c r="E86" s="84">
        <v>200</v>
      </c>
      <c r="F86" s="86">
        <v>100</v>
      </c>
    </row>
    <row r="87" spans="1:6" ht="42">
      <c r="A87" s="87" t="s">
        <v>403</v>
      </c>
      <c r="B87" s="88" t="s">
        <v>47</v>
      </c>
      <c r="C87" s="88" t="s">
        <v>75</v>
      </c>
      <c r="D87" s="88" t="s">
        <v>288</v>
      </c>
      <c r="E87" s="88" t="s">
        <v>32</v>
      </c>
      <c r="F87" s="89">
        <v>50</v>
      </c>
    </row>
    <row r="88" spans="1:6" ht="22.5">
      <c r="A88" s="83" t="s">
        <v>106</v>
      </c>
      <c r="B88" s="84" t="s">
        <v>47</v>
      </c>
      <c r="C88" s="84" t="s">
        <v>75</v>
      </c>
      <c r="D88" s="91" t="s">
        <v>404</v>
      </c>
      <c r="E88" s="84" t="s">
        <v>107</v>
      </c>
      <c r="F88" s="86">
        <v>50</v>
      </c>
    </row>
    <row r="89" spans="1:6" ht="21">
      <c r="A89" s="87" t="s">
        <v>411</v>
      </c>
      <c r="B89" s="88" t="s">
        <v>61</v>
      </c>
      <c r="C89" s="88"/>
      <c r="D89" s="88" t="s">
        <v>289</v>
      </c>
      <c r="E89" s="88" t="s">
        <v>32</v>
      </c>
      <c r="F89" s="89">
        <f>F90+F94+F98+F103+F105</f>
        <v>48892.6</v>
      </c>
    </row>
    <row r="90" spans="1:6" ht="22.5">
      <c r="A90" s="90" t="s">
        <v>190</v>
      </c>
      <c r="B90" s="91" t="s">
        <v>61</v>
      </c>
      <c r="C90" s="91" t="s">
        <v>33</v>
      </c>
      <c r="D90" s="91" t="s">
        <v>414</v>
      </c>
      <c r="E90" s="91"/>
      <c r="F90" s="85">
        <v>15191.5</v>
      </c>
    </row>
    <row r="91" spans="1:6" ht="33.75">
      <c r="A91" s="83" t="s">
        <v>156</v>
      </c>
      <c r="B91" s="84" t="s">
        <v>61</v>
      </c>
      <c r="C91" s="84" t="s">
        <v>33</v>
      </c>
      <c r="D91" s="91" t="s">
        <v>413</v>
      </c>
      <c r="E91" s="84" t="s">
        <v>103</v>
      </c>
      <c r="F91" s="86">
        <v>15191.5</v>
      </c>
    </row>
    <row r="92" spans="1:6" ht="12.75">
      <c r="A92" s="83" t="s">
        <v>104</v>
      </c>
      <c r="B92" s="84" t="s">
        <v>61</v>
      </c>
      <c r="C92" s="84" t="s">
        <v>33</v>
      </c>
      <c r="D92" s="91" t="s">
        <v>413</v>
      </c>
      <c r="E92" s="84" t="s">
        <v>105</v>
      </c>
      <c r="F92" s="86">
        <v>15191.5</v>
      </c>
    </row>
    <row r="93" spans="1:6" ht="45">
      <c r="A93" s="83" t="s">
        <v>95</v>
      </c>
      <c r="B93" s="84" t="s">
        <v>61</v>
      </c>
      <c r="C93" s="84" t="s">
        <v>33</v>
      </c>
      <c r="D93" s="91" t="s">
        <v>413</v>
      </c>
      <c r="E93" s="84" t="s">
        <v>76</v>
      </c>
      <c r="F93" s="86">
        <v>15191.5</v>
      </c>
    </row>
    <row r="94" spans="1:6" ht="12.75">
      <c r="A94" s="90" t="s">
        <v>191</v>
      </c>
      <c r="B94" s="91" t="s">
        <v>61</v>
      </c>
      <c r="C94" s="91" t="s">
        <v>33</v>
      </c>
      <c r="D94" s="91" t="s">
        <v>416</v>
      </c>
      <c r="E94" s="91" t="s">
        <v>32</v>
      </c>
      <c r="F94" s="85">
        <v>6029.4</v>
      </c>
    </row>
    <row r="95" spans="1:6" ht="33.75">
      <c r="A95" s="83" t="s">
        <v>156</v>
      </c>
      <c r="B95" s="84" t="s">
        <v>61</v>
      </c>
      <c r="C95" s="84" t="s">
        <v>33</v>
      </c>
      <c r="D95" s="91" t="s">
        <v>415</v>
      </c>
      <c r="E95" s="84" t="s">
        <v>103</v>
      </c>
      <c r="F95" s="86">
        <v>6029.4</v>
      </c>
    </row>
    <row r="96" spans="1:6" ht="12.75">
      <c r="A96" s="83" t="s">
        <v>104</v>
      </c>
      <c r="B96" s="84" t="s">
        <v>61</v>
      </c>
      <c r="C96" s="84" t="s">
        <v>33</v>
      </c>
      <c r="D96" s="91" t="s">
        <v>415</v>
      </c>
      <c r="E96" s="84" t="s">
        <v>105</v>
      </c>
      <c r="F96" s="86">
        <v>6029.4</v>
      </c>
    </row>
    <row r="97" spans="1:6" ht="45">
      <c r="A97" s="83" t="s">
        <v>95</v>
      </c>
      <c r="B97" s="84" t="s">
        <v>61</v>
      </c>
      <c r="C97" s="84" t="s">
        <v>33</v>
      </c>
      <c r="D97" s="91" t="s">
        <v>415</v>
      </c>
      <c r="E97" s="84" t="s">
        <v>76</v>
      </c>
      <c r="F97" s="86">
        <v>6029.4</v>
      </c>
    </row>
    <row r="98" spans="1:6" ht="22.5">
      <c r="A98" s="90" t="s">
        <v>273</v>
      </c>
      <c r="B98" s="91" t="s">
        <v>47</v>
      </c>
      <c r="C98" s="133" t="s">
        <v>35</v>
      </c>
      <c r="D98" s="91" t="s">
        <v>417</v>
      </c>
      <c r="E98" s="91" t="s">
        <v>32</v>
      </c>
      <c r="F98" s="85">
        <v>9839.6</v>
      </c>
    </row>
    <row r="99" spans="1:6" ht="22.5">
      <c r="A99" s="83" t="s">
        <v>100</v>
      </c>
      <c r="B99" s="84" t="s">
        <v>47</v>
      </c>
      <c r="C99" s="133" t="s">
        <v>35</v>
      </c>
      <c r="D99" s="91" t="s">
        <v>418</v>
      </c>
      <c r="E99" s="84" t="s">
        <v>32</v>
      </c>
      <c r="F99" s="86">
        <v>9839.6</v>
      </c>
    </row>
    <row r="100" spans="1:6" ht="33.75">
      <c r="A100" s="90" t="s">
        <v>156</v>
      </c>
      <c r="B100" s="84" t="s">
        <v>47</v>
      </c>
      <c r="C100" s="133" t="s">
        <v>35</v>
      </c>
      <c r="D100" s="91" t="s">
        <v>418</v>
      </c>
      <c r="E100" s="84" t="s">
        <v>103</v>
      </c>
      <c r="F100" s="86">
        <v>9839.6</v>
      </c>
    </row>
    <row r="101" spans="1:6" ht="12.75">
      <c r="A101" s="83" t="s">
        <v>104</v>
      </c>
      <c r="B101" s="84" t="s">
        <v>47</v>
      </c>
      <c r="C101" s="133" t="s">
        <v>35</v>
      </c>
      <c r="D101" s="91" t="s">
        <v>418</v>
      </c>
      <c r="E101" s="84" t="s">
        <v>105</v>
      </c>
      <c r="F101" s="86">
        <v>9839.6</v>
      </c>
    </row>
    <row r="102" spans="1:6" ht="45">
      <c r="A102" s="83" t="s">
        <v>95</v>
      </c>
      <c r="B102" s="84" t="s">
        <v>47</v>
      </c>
      <c r="C102" s="133" t="s">
        <v>35</v>
      </c>
      <c r="D102" s="91" t="s">
        <v>418</v>
      </c>
      <c r="E102" s="84" t="s">
        <v>76</v>
      </c>
      <c r="F102" s="86">
        <v>9839.6</v>
      </c>
    </row>
    <row r="103" spans="1:6" ht="12.75">
      <c r="A103" s="90" t="s">
        <v>274</v>
      </c>
      <c r="B103" s="91" t="s">
        <v>61</v>
      </c>
      <c r="C103" s="133" t="s">
        <v>56</v>
      </c>
      <c r="D103" s="91" t="s">
        <v>419</v>
      </c>
      <c r="E103" s="91"/>
      <c r="F103" s="85">
        <v>200</v>
      </c>
    </row>
    <row r="104" spans="1:6" ht="22.5">
      <c r="A104" s="83" t="s">
        <v>106</v>
      </c>
      <c r="B104" s="84" t="s">
        <v>61</v>
      </c>
      <c r="C104" s="84" t="s">
        <v>56</v>
      </c>
      <c r="D104" s="91" t="s">
        <v>420</v>
      </c>
      <c r="E104" s="84">
        <v>200</v>
      </c>
      <c r="F104" s="86">
        <v>200</v>
      </c>
    </row>
    <row r="105" spans="1:6" ht="22.5">
      <c r="A105" s="90" t="s">
        <v>412</v>
      </c>
      <c r="B105" s="91" t="s">
        <v>61</v>
      </c>
      <c r="C105" s="91" t="s">
        <v>56</v>
      </c>
      <c r="D105" s="91" t="s">
        <v>421</v>
      </c>
      <c r="E105" s="91"/>
      <c r="F105" s="85">
        <v>17632.1</v>
      </c>
    </row>
    <row r="106" spans="1:6" ht="56.25">
      <c r="A106" s="83" t="s">
        <v>77</v>
      </c>
      <c r="B106" s="84" t="s">
        <v>61</v>
      </c>
      <c r="C106" s="84" t="s">
        <v>56</v>
      </c>
      <c r="D106" s="91" t="s">
        <v>422</v>
      </c>
      <c r="E106" s="84">
        <v>100</v>
      </c>
      <c r="F106" s="85">
        <v>17566.6</v>
      </c>
    </row>
    <row r="107" spans="1:6" ht="22.5">
      <c r="A107" s="83" t="s">
        <v>106</v>
      </c>
      <c r="B107" s="84" t="s">
        <v>61</v>
      </c>
      <c r="C107" s="84" t="s">
        <v>56</v>
      </c>
      <c r="D107" s="91" t="s">
        <v>422</v>
      </c>
      <c r="E107" s="84">
        <v>200</v>
      </c>
      <c r="F107" s="85">
        <v>65.5</v>
      </c>
    </row>
    <row r="108" spans="1:6" ht="42">
      <c r="A108" s="87" t="s">
        <v>423</v>
      </c>
      <c r="B108" s="88" t="s">
        <v>61</v>
      </c>
      <c r="C108" s="88" t="s">
        <v>56</v>
      </c>
      <c r="D108" s="88" t="s">
        <v>425</v>
      </c>
      <c r="E108" s="88"/>
      <c r="F108" s="89">
        <v>100</v>
      </c>
    </row>
    <row r="109" spans="1:6" ht="22.5">
      <c r="A109" s="83" t="s">
        <v>106</v>
      </c>
      <c r="B109" s="84" t="s">
        <v>61</v>
      </c>
      <c r="C109" s="84" t="s">
        <v>56</v>
      </c>
      <c r="D109" s="91" t="s">
        <v>448</v>
      </c>
      <c r="E109" s="84">
        <v>200</v>
      </c>
      <c r="F109" s="85">
        <v>100</v>
      </c>
    </row>
    <row r="110" spans="1:6" ht="21">
      <c r="A110" s="87" t="s">
        <v>424</v>
      </c>
      <c r="B110" s="134" t="s">
        <v>75</v>
      </c>
      <c r="C110" s="88" t="s">
        <v>33</v>
      </c>
      <c r="D110" s="88" t="s">
        <v>432</v>
      </c>
      <c r="E110" s="88"/>
      <c r="F110" s="89">
        <f>F111+F113+F115+F117+F119</f>
        <v>250</v>
      </c>
    </row>
    <row r="111" spans="1:6" ht="22.5">
      <c r="A111" s="90" t="s">
        <v>426</v>
      </c>
      <c r="B111" s="133" t="s">
        <v>75</v>
      </c>
      <c r="C111" s="91" t="s">
        <v>33</v>
      </c>
      <c r="D111" s="91" t="s">
        <v>434</v>
      </c>
      <c r="E111" s="91"/>
      <c r="F111" s="85">
        <v>146</v>
      </c>
    </row>
    <row r="112" spans="1:6" ht="22.5">
      <c r="A112" s="90" t="s">
        <v>106</v>
      </c>
      <c r="B112" s="133" t="s">
        <v>75</v>
      </c>
      <c r="C112" s="84" t="s">
        <v>33</v>
      </c>
      <c r="D112" s="91" t="s">
        <v>449</v>
      </c>
      <c r="E112" s="84">
        <v>200</v>
      </c>
      <c r="F112" s="86">
        <v>146</v>
      </c>
    </row>
    <row r="113" spans="1:6" ht="33.75">
      <c r="A113" s="156" t="s">
        <v>427</v>
      </c>
      <c r="B113" s="133" t="s">
        <v>75</v>
      </c>
      <c r="C113" s="91" t="s">
        <v>33</v>
      </c>
      <c r="D113" s="91" t="s">
        <v>433</v>
      </c>
      <c r="E113" s="91"/>
      <c r="F113" s="85">
        <v>7</v>
      </c>
    </row>
    <row r="114" spans="1:6" ht="22.5">
      <c r="A114" s="90" t="s">
        <v>106</v>
      </c>
      <c r="B114" s="133" t="s">
        <v>75</v>
      </c>
      <c r="C114" s="84" t="s">
        <v>33</v>
      </c>
      <c r="D114" s="91" t="s">
        <v>450</v>
      </c>
      <c r="E114" s="84">
        <v>200</v>
      </c>
      <c r="F114" s="85">
        <v>7</v>
      </c>
    </row>
    <row r="115" spans="1:6" ht="33.75">
      <c r="A115" s="156" t="s">
        <v>428</v>
      </c>
      <c r="B115" s="133" t="s">
        <v>75</v>
      </c>
      <c r="C115" s="91" t="s">
        <v>33</v>
      </c>
      <c r="D115" s="91" t="s">
        <v>435</v>
      </c>
      <c r="E115" s="91"/>
      <c r="F115" s="85">
        <v>30</v>
      </c>
    </row>
    <row r="116" spans="1:6" ht="22.5">
      <c r="A116" s="90" t="s">
        <v>106</v>
      </c>
      <c r="B116" s="133" t="s">
        <v>75</v>
      </c>
      <c r="C116" s="84" t="s">
        <v>33</v>
      </c>
      <c r="D116" s="91" t="s">
        <v>451</v>
      </c>
      <c r="E116" s="84">
        <v>200</v>
      </c>
      <c r="F116" s="85">
        <v>30</v>
      </c>
    </row>
    <row r="117" spans="1:6" ht="33.75">
      <c r="A117" s="90" t="s">
        <v>429</v>
      </c>
      <c r="B117" s="133" t="s">
        <v>75</v>
      </c>
      <c r="C117" s="91" t="s">
        <v>33</v>
      </c>
      <c r="D117" s="91" t="s">
        <v>436</v>
      </c>
      <c r="E117" s="91"/>
      <c r="F117" s="85">
        <v>51</v>
      </c>
    </row>
    <row r="118" spans="1:6" ht="22.5">
      <c r="A118" s="90" t="s">
        <v>106</v>
      </c>
      <c r="B118" s="133" t="s">
        <v>75</v>
      </c>
      <c r="C118" s="84" t="s">
        <v>33</v>
      </c>
      <c r="D118" s="91" t="s">
        <v>452</v>
      </c>
      <c r="E118" s="84">
        <v>200</v>
      </c>
      <c r="F118" s="85">
        <v>51</v>
      </c>
    </row>
    <row r="119" spans="1:6" ht="22.5">
      <c r="A119" s="90" t="s">
        <v>430</v>
      </c>
      <c r="B119" s="133" t="s">
        <v>75</v>
      </c>
      <c r="C119" s="91" t="s">
        <v>33</v>
      </c>
      <c r="D119" s="91" t="s">
        <v>437</v>
      </c>
      <c r="E119" s="91"/>
      <c r="F119" s="85">
        <v>16</v>
      </c>
    </row>
    <row r="120" spans="1:6" ht="22.5">
      <c r="A120" s="90" t="s">
        <v>106</v>
      </c>
      <c r="B120" s="133" t="s">
        <v>75</v>
      </c>
      <c r="C120" s="84" t="s">
        <v>33</v>
      </c>
      <c r="D120" s="91" t="s">
        <v>453</v>
      </c>
      <c r="E120" s="84">
        <v>200</v>
      </c>
      <c r="F120" s="85">
        <v>16</v>
      </c>
    </row>
    <row r="121" spans="1:6" ht="21">
      <c r="A121" s="87" t="s">
        <v>431</v>
      </c>
      <c r="B121" s="88" t="s">
        <v>57</v>
      </c>
      <c r="C121" s="88"/>
      <c r="D121" s="88" t="s">
        <v>442</v>
      </c>
      <c r="E121" s="88"/>
      <c r="F121" s="89">
        <f>F122+F124+F126+F128+F130+F132+F134+F136+F138+F140</f>
        <v>51181.799999999996</v>
      </c>
    </row>
    <row r="122" spans="1:6" ht="22.5">
      <c r="A122" s="83" t="s">
        <v>161</v>
      </c>
      <c r="B122" s="84" t="s">
        <v>57</v>
      </c>
      <c r="C122" s="84" t="s">
        <v>35</v>
      </c>
      <c r="D122" s="91" t="s">
        <v>454</v>
      </c>
      <c r="E122" s="84"/>
      <c r="F122" s="86">
        <v>151.8</v>
      </c>
    </row>
    <row r="123" spans="1:6" ht="12.75">
      <c r="A123" s="83" t="s">
        <v>108</v>
      </c>
      <c r="B123" s="84" t="s">
        <v>57</v>
      </c>
      <c r="C123" s="84" t="s">
        <v>35</v>
      </c>
      <c r="D123" s="91" t="s">
        <v>454</v>
      </c>
      <c r="E123" s="84">
        <v>300</v>
      </c>
      <c r="F123" s="86">
        <v>151.8</v>
      </c>
    </row>
    <row r="124" spans="1:6" ht="67.5">
      <c r="A124" s="83" t="s">
        <v>162</v>
      </c>
      <c r="B124" s="84" t="s">
        <v>57</v>
      </c>
      <c r="C124" s="84" t="s">
        <v>35</v>
      </c>
      <c r="D124" s="158" t="s">
        <v>700</v>
      </c>
      <c r="E124" s="84"/>
      <c r="F124" s="86">
        <v>75.8</v>
      </c>
    </row>
    <row r="125" spans="1:6" ht="12.75">
      <c r="A125" s="83" t="s">
        <v>108</v>
      </c>
      <c r="B125" s="84" t="s">
        <v>57</v>
      </c>
      <c r="C125" s="84" t="s">
        <v>35</v>
      </c>
      <c r="D125" s="158" t="s">
        <v>700</v>
      </c>
      <c r="E125" s="84">
        <v>300</v>
      </c>
      <c r="F125" s="86">
        <v>75.8</v>
      </c>
    </row>
    <row r="126" spans="1:6" ht="22.5">
      <c r="A126" s="83" t="s">
        <v>97</v>
      </c>
      <c r="B126" s="84" t="s">
        <v>57</v>
      </c>
      <c r="C126" s="84" t="s">
        <v>35</v>
      </c>
      <c r="D126" s="91" t="s">
        <v>455</v>
      </c>
      <c r="E126" s="84" t="s">
        <v>32</v>
      </c>
      <c r="F126" s="86">
        <v>3322</v>
      </c>
    </row>
    <row r="127" spans="1:6" ht="12.75">
      <c r="A127" s="83" t="s">
        <v>108</v>
      </c>
      <c r="B127" s="84" t="s">
        <v>57</v>
      </c>
      <c r="C127" s="84" t="s">
        <v>35</v>
      </c>
      <c r="D127" s="91" t="s">
        <v>455</v>
      </c>
      <c r="E127" s="84">
        <v>300</v>
      </c>
      <c r="F127" s="86">
        <v>3322</v>
      </c>
    </row>
    <row r="128" spans="1:6" ht="22.5">
      <c r="A128" s="83" t="s">
        <v>163</v>
      </c>
      <c r="B128" s="84" t="s">
        <v>57</v>
      </c>
      <c r="C128" s="84" t="s">
        <v>35</v>
      </c>
      <c r="D128" s="91" t="s">
        <v>456</v>
      </c>
      <c r="E128" s="84"/>
      <c r="F128" s="86">
        <v>6140</v>
      </c>
    </row>
    <row r="129" spans="1:6" ht="12.75">
      <c r="A129" s="83" t="s">
        <v>108</v>
      </c>
      <c r="B129" s="84" t="s">
        <v>57</v>
      </c>
      <c r="C129" s="84" t="s">
        <v>35</v>
      </c>
      <c r="D129" s="91" t="s">
        <v>456</v>
      </c>
      <c r="E129" s="84">
        <v>300</v>
      </c>
      <c r="F129" s="86">
        <v>6140</v>
      </c>
    </row>
    <row r="130" spans="1:6" ht="12.75">
      <c r="A130" s="83" t="s">
        <v>164</v>
      </c>
      <c r="B130" s="84" t="s">
        <v>57</v>
      </c>
      <c r="C130" s="84" t="s">
        <v>35</v>
      </c>
      <c r="D130" s="91" t="s">
        <v>457</v>
      </c>
      <c r="E130" s="84" t="s">
        <v>32</v>
      </c>
      <c r="F130" s="86">
        <v>6780.9</v>
      </c>
    </row>
    <row r="131" spans="1:6" ht="12.75">
      <c r="A131" s="83" t="s">
        <v>108</v>
      </c>
      <c r="B131" s="84" t="s">
        <v>57</v>
      </c>
      <c r="C131" s="84" t="s">
        <v>35</v>
      </c>
      <c r="D131" s="91" t="s">
        <v>457</v>
      </c>
      <c r="E131" s="84">
        <v>300</v>
      </c>
      <c r="F131" s="86">
        <v>6780.9</v>
      </c>
    </row>
    <row r="132" spans="1:6" ht="22.5">
      <c r="A132" s="83" t="s">
        <v>165</v>
      </c>
      <c r="B132" s="84" t="s">
        <v>57</v>
      </c>
      <c r="C132" s="84" t="s">
        <v>35</v>
      </c>
      <c r="D132" s="91" t="s">
        <v>458</v>
      </c>
      <c r="E132" s="84" t="s">
        <v>32</v>
      </c>
      <c r="F132" s="86">
        <v>3305.2</v>
      </c>
    </row>
    <row r="133" spans="1:6" ht="12.75">
      <c r="A133" s="83" t="s">
        <v>108</v>
      </c>
      <c r="B133" s="84" t="s">
        <v>57</v>
      </c>
      <c r="C133" s="84" t="s">
        <v>35</v>
      </c>
      <c r="D133" s="91" t="s">
        <v>458</v>
      </c>
      <c r="E133" s="84">
        <v>300</v>
      </c>
      <c r="F133" s="86">
        <v>3305.2</v>
      </c>
    </row>
    <row r="134" spans="1:6" ht="33.75">
      <c r="A134" s="90" t="s">
        <v>438</v>
      </c>
      <c r="B134" s="84" t="s">
        <v>57</v>
      </c>
      <c r="C134" s="84" t="s">
        <v>35</v>
      </c>
      <c r="D134" s="91" t="s">
        <v>698</v>
      </c>
      <c r="E134" s="84"/>
      <c r="F134" s="86">
        <v>1049.6</v>
      </c>
    </row>
    <row r="135" spans="1:6" ht="12.75">
      <c r="A135" s="83" t="s">
        <v>108</v>
      </c>
      <c r="B135" s="84" t="s">
        <v>57</v>
      </c>
      <c r="C135" s="84" t="s">
        <v>35</v>
      </c>
      <c r="D135" s="91" t="s">
        <v>698</v>
      </c>
      <c r="E135" s="84">
        <v>300</v>
      </c>
      <c r="F135" s="86">
        <v>1049.6</v>
      </c>
    </row>
    <row r="136" spans="1:6" ht="56.25">
      <c r="A136" s="90" t="s">
        <v>185</v>
      </c>
      <c r="B136" s="84" t="s">
        <v>57</v>
      </c>
      <c r="C136" s="84" t="s">
        <v>56</v>
      </c>
      <c r="D136" s="91" t="s">
        <v>459</v>
      </c>
      <c r="E136" s="84"/>
      <c r="F136" s="86">
        <v>27073.2</v>
      </c>
    </row>
    <row r="137" spans="1:6" ht="12.75">
      <c r="A137" s="83" t="s">
        <v>108</v>
      </c>
      <c r="B137" s="84" t="s">
        <v>57</v>
      </c>
      <c r="C137" s="84" t="s">
        <v>56</v>
      </c>
      <c r="D137" s="91" t="s">
        <v>459</v>
      </c>
      <c r="E137" s="84">
        <v>300</v>
      </c>
      <c r="F137" s="86">
        <v>27073.2</v>
      </c>
    </row>
    <row r="138" spans="1:6" ht="56.25">
      <c r="A138" s="90" t="s">
        <v>439</v>
      </c>
      <c r="B138" s="84" t="s">
        <v>57</v>
      </c>
      <c r="C138" s="84" t="s">
        <v>56</v>
      </c>
      <c r="D138" s="91" t="s">
        <v>460</v>
      </c>
      <c r="E138" s="84"/>
      <c r="F138" s="86">
        <v>2898.6</v>
      </c>
    </row>
    <row r="139" spans="1:6" ht="12.75">
      <c r="A139" s="83" t="s">
        <v>108</v>
      </c>
      <c r="B139" s="84" t="s">
        <v>57</v>
      </c>
      <c r="C139" s="84" t="s">
        <v>56</v>
      </c>
      <c r="D139" s="91" t="s">
        <v>460</v>
      </c>
      <c r="E139" s="84">
        <v>300</v>
      </c>
      <c r="F139" s="86">
        <v>2898.6</v>
      </c>
    </row>
    <row r="140" spans="1:6" ht="22.5">
      <c r="A140" s="83" t="s">
        <v>85</v>
      </c>
      <c r="B140" s="84" t="s">
        <v>57</v>
      </c>
      <c r="C140" s="84" t="s">
        <v>44</v>
      </c>
      <c r="D140" s="91" t="s">
        <v>464</v>
      </c>
      <c r="E140" s="84" t="s">
        <v>32</v>
      </c>
      <c r="F140" s="86">
        <v>384.7</v>
      </c>
    </row>
    <row r="141" spans="1:6" ht="22.5">
      <c r="A141" s="83" t="s">
        <v>106</v>
      </c>
      <c r="B141" s="84" t="s">
        <v>57</v>
      </c>
      <c r="C141" s="84" t="s">
        <v>44</v>
      </c>
      <c r="D141" s="91" t="s">
        <v>464</v>
      </c>
      <c r="E141" s="84" t="s">
        <v>107</v>
      </c>
      <c r="F141" s="86">
        <v>384.7</v>
      </c>
    </row>
    <row r="142" spans="1:6" ht="21">
      <c r="A142" s="87" t="s">
        <v>446</v>
      </c>
      <c r="B142" s="88" t="s">
        <v>57</v>
      </c>
      <c r="C142" s="88" t="s">
        <v>35</v>
      </c>
      <c r="D142" s="88" t="s">
        <v>447</v>
      </c>
      <c r="E142" s="88"/>
      <c r="F142" s="89">
        <v>500</v>
      </c>
    </row>
    <row r="143" spans="1:6" ht="12.75">
      <c r="A143" s="83" t="s">
        <v>108</v>
      </c>
      <c r="B143" s="84" t="s">
        <v>57</v>
      </c>
      <c r="C143" s="84" t="s">
        <v>35</v>
      </c>
      <c r="D143" s="91" t="s">
        <v>461</v>
      </c>
      <c r="E143" s="84">
        <v>300</v>
      </c>
      <c r="F143" s="86">
        <v>500</v>
      </c>
    </row>
    <row r="144" spans="1:6" ht="21">
      <c r="A144" s="87" t="s">
        <v>268</v>
      </c>
      <c r="B144" s="88" t="s">
        <v>68</v>
      </c>
      <c r="C144" s="88" t="s">
        <v>33</v>
      </c>
      <c r="D144" s="88" t="s">
        <v>462</v>
      </c>
      <c r="E144" s="88" t="s">
        <v>32</v>
      </c>
      <c r="F144" s="89">
        <v>378</v>
      </c>
    </row>
    <row r="145" spans="1:6" ht="22.5">
      <c r="A145" s="83" t="s">
        <v>106</v>
      </c>
      <c r="B145" s="84" t="s">
        <v>68</v>
      </c>
      <c r="C145" s="84" t="s">
        <v>33</v>
      </c>
      <c r="D145" s="91" t="s">
        <v>463</v>
      </c>
      <c r="E145" s="84" t="s">
        <v>107</v>
      </c>
      <c r="F145" s="85">
        <v>378</v>
      </c>
    </row>
    <row r="146" spans="1:6" ht="12.75">
      <c r="A146" s="99"/>
      <c r="B146" s="84"/>
      <c r="C146" s="91"/>
      <c r="D146" s="84"/>
      <c r="F146" s="85"/>
    </row>
    <row r="147" spans="1:6" ht="12.75">
      <c r="A147" s="99"/>
      <c r="B147" s="84"/>
      <c r="C147" s="91"/>
      <c r="D147" s="84"/>
      <c r="F147" s="85"/>
    </row>
    <row r="148" spans="1:6" ht="12.75">
      <c r="A148" s="99"/>
      <c r="B148" s="84"/>
      <c r="C148" s="91"/>
      <c r="D148" s="84"/>
      <c r="F148" s="85"/>
    </row>
  </sheetData>
  <sheetProtection/>
  <mergeCells count="11">
    <mergeCell ref="E5:F5"/>
    <mergeCell ref="A2:F2"/>
    <mergeCell ref="A3:F3"/>
    <mergeCell ref="A8:A9"/>
    <mergeCell ref="B8:B9"/>
    <mergeCell ref="C8:C9"/>
    <mergeCell ref="D8:D9"/>
    <mergeCell ref="E8:E9"/>
    <mergeCell ref="F8:F9"/>
    <mergeCell ref="A4:F4"/>
    <mergeCell ref="A6:F6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06">
      <selection activeCell="D48" sqref="D48:D50"/>
    </sheetView>
  </sheetViews>
  <sheetFormatPr defaultColWidth="9.140625" defaultRowHeight="12.75"/>
  <cols>
    <col min="1" max="1" width="37.57421875" style="0" customWidth="1"/>
    <col min="2" max="3" width="3.7109375" style="0" customWidth="1"/>
    <col min="4" max="4" width="13.421875" style="0" customWidth="1"/>
    <col min="5" max="5" width="4.7109375" style="0" customWidth="1"/>
    <col min="6" max="6" width="11.421875" style="0" customWidth="1"/>
    <col min="7" max="7" width="10.8515625" style="0" customWidth="1"/>
  </cols>
  <sheetData>
    <row r="1" spans="3:7" ht="12.75">
      <c r="C1" s="312" t="s">
        <v>285</v>
      </c>
      <c r="D1" s="312"/>
      <c r="E1" s="312"/>
      <c r="F1" s="312"/>
      <c r="G1" s="312"/>
    </row>
    <row r="2" spans="1:7" ht="12.75" customHeight="1">
      <c r="A2" s="296" t="s">
        <v>596</v>
      </c>
      <c r="B2" s="296"/>
      <c r="C2" s="296"/>
      <c r="D2" s="296"/>
      <c r="E2" s="296"/>
      <c r="F2" s="296"/>
      <c r="G2" s="296"/>
    </row>
    <row r="3" spans="1:7" ht="12.75" customHeight="1">
      <c r="A3" s="296" t="s">
        <v>629</v>
      </c>
      <c r="B3" s="296"/>
      <c r="C3" s="296"/>
      <c r="D3" s="296"/>
      <c r="E3" s="296"/>
      <c r="F3" s="296"/>
      <c r="G3" s="296"/>
    </row>
    <row r="4" spans="1:7" ht="12.75" customHeight="1">
      <c r="A4" s="296" t="s">
        <v>487</v>
      </c>
      <c r="B4" s="296"/>
      <c r="C4" s="296"/>
      <c r="D4" s="296"/>
      <c r="E4" s="296"/>
      <c r="F4" s="296"/>
      <c r="G4" s="296"/>
    </row>
    <row r="5" spans="1:7" ht="12.75" customHeight="1">
      <c r="A5" s="140"/>
      <c r="B5" s="140"/>
      <c r="C5" s="140"/>
      <c r="D5" s="140"/>
      <c r="E5" s="140"/>
      <c r="F5" s="296" t="s">
        <v>681</v>
      </c>
      <c r="G5" s="296"/>
    </row>
    <row r="6" spans="1:7" ht="33.75" customHeight="1">
      <c r="A6" s="313" t="s">
        <v>696</v>
      </c>
      <c r="B6" s="313"/>
      <c r="C6" s="313"/>
      <c r="D6" s="313"/>
      <c r="E6" s="313"/>
      <c r="F6" s="313"/>
      <c r="G6" s="313"/>
    </row>
    <row r="7" spans="1:7" ht="12.75">
      <c r="A7" s="299" t="s">
        <v>54</v>
      </c>
      <c r="B7" s="299" t="s">
        <v>25</v>
      </c>
      <c r="C7" s="299" t="s">
        <v>26</v>
      </c>
      <c r="D7" s="299" t="s">
        <v>27</v>
      </c>
      <c r="E7" s="320" t="s">
        <v>28</v>
      </c>
      <c r="F7" s="304" t="s">
        <v>595</v>
      </c>
      <c r="G7" s="303"/>
    </row>
    <row r="8" spans="1:7" ht="12.75" customHeight="1">
      <c r="A8" s="300"/>
      <c r="B8" s="300"/>
      <c r="C8" s="300"/>
      <c r="D8" s="300"/>
      <c r="E8" s="300"/>
      <c r="F8" s="203" t="s">
        <v>587</v>
      </c>
      <c r="G8" s="204" t="s">
        <v>588</v>
      </c>
    </row>
    <row r="9" spans="1:7" ht="13.5" customHeight="1">
      <c r="A9" s="130" t="s">
        <v>29</v>
      </c>
      <c r="B9" s="131"/>
      <c r="C9" s="131"/>
      <c r="D9" s="131"/>
      <c r="E9" s="131"/>
      <c r="F9" s="129">
        <f>F17+F30+F37+F42+F44+F53+F80+F84+F86+F88+F107+F109+F120+F141+F143+F10</f>
        <v>405109.4000000001</v>
      </c>
      <c r="G9" s="129">
        <f>G17+G30+G37+G42+G44+G53+G80+G84+G86+G88+G107+G109+G120+G141+G143+G10</f>
        <v>413331.6000000001</v>
      </c>
    </row>
    <row r="10" spans="1:7" ht="31.5">
      <c r="A10" s="87" t="s">
        <v>327</v>
      </c>
      <c r="B10" s="145" t="s">
        <v>35</v>
      </c>
      <c r="C10" s="145"/>
      <c r="D10" s="144" t="s">
        <v>286</v>
      </c>
      <c r="E10" s="142"/>
      <c r="F10" s="81">
        <f>F11+F13+F15</f>
        <v>227</v>
      </c>
      <c r="G10" s="81">
        <f>G11+G13+G15</f>
        <v>227</v>
      </c>
    </row>
    <row r="11" spans="1:7" ht="33.75">
      <c r="A11" s="146" t="s">
        <v>337</v>
      </c>
      <c r="B11" s="148" t="s">
        <v>35</v>
      </c>
      <c r="C11" s="148" t="s">
        <v>57</v>
      </c>
      <c r="D11" s="149" t="s">
        <v>339</v>
      </c>
      <c r="E11" s="150"/>
      <c r="F11" s="141">
        <v>90</v>
      </c>
      <c r="G11" s="141">
        <v>90</v>
      </c>
    </row>
    <row r="12" spans="1:7" ht="22.5">
      <c r="A12" s="83" t="s">
        <v>106</v>
      </c>
      <c r="B12" s="147" t="s">
        <v>35</v>
      </c>
      <c r="C12" s="147" t="s">
        <v>57</v>
      </c>
      <c r="D12" s="143" t="s">
        <v>356</v>
      </c>
      <c r="E12" s="84">
        <v>200</v>
      </c>
      <c r="F12" s="85">
        <v>90</v>
      </c>
      <c r="G12" s="85">
        <v>90</v>
      </c>
    </row>
    <row r="13" spans="1:7" ht="12.75">
      <c r="A13" s="146" t="s">
        <v>338</v>
      </c>
      <c r="B13" s="148" t="s">
        <v>35</v>
      </c>
      <c r="C13" s="148" t="s">
        <v>74</v>
      </c>
      <c r="D13" s="149" t="s">
        <v>340</v>
      </c>
      <c r="E13" s="150"/>
      <c r="F13" s="151">
        <v>40</v>
      </c>
      <c r="G13" s="151">
        <v>40</v>
      </c>
    </row>
    <row r="14" spans="1:7" ht="22.5">
      <c r="A14" s="83" t="s">
        <v>106</v>
      </c>
      <c r="B14" s="147" t="s">
        <v>35</v>
      </c>
      <c r="C14" s="147" t="s">
        <v>74</v>
      </c>
      <c r="D14" s="143" t="s">
        <v>357</v>
      </c>
      <c r="E14" s="84">
        <v>200</v>
      </c>
      <c r="F14" s="85">
        <v>40</v>
      </c>
      <c r="G14" s="85">
        <v>40</v>
      </c>
    </row>
    <row r="15" spans="1:7" ht="22.5">
      <c r="A15" s="146" t="s">
        <v>272</v>
      </c>
      <c r="B15" s="148" t="s">
        <v>35</v>
      </c>
      <c r="C15" s="148" t="s">
        <v>74</v>
      </c>
      <c r="D15" s="149" t="s">
        <v>341</v>
      </c>
      <c r="E15" s="150"/>
      <c r="F15" s="151">
        <v>97</v>
      </c>
      <c r="G15" s="151">
        <v>97</v>
      </c>
    </row>
    <row r="16" spans="1:7" ht="22.5">
      <c r="A16" s="83" t="s">
        <v>106</v>
      </c>
      <c r="B16" s="147" t="s">
        <v>35</v>
      </c>
      <c r="C16" s="147" t="s">
        <v>74</v>
      </c>
      <c r="D16" s="143" t="s">
        <v>358</v>
      </c>
      <c r="E16" s="84">
        <v>200</v>
      </c>
      <c r="F16" s="85">
        <v>97</v>
      </c>
      <c r="G16" s="85">
        <v>97</v>
      </c>
    </row>
    <row r="17" spans="1:7" ht="42">
      <c r="A17" s="87" t="s">
        <v>336</v>
      </c>
      <c r="B17" s="88" t="s">
        <v>56</v>
      </c>
      <c r="C17" s="134" t="s">
        <v>48</v>
      </c>
      <c r="D17" s="88" t="s">
        <v>291</v>
      </c>
      <c r="E17" s="88" t="s">
        <v>32</v>
      </c>
      <c r="F17" s="89">
        <f>F18+F20+F22+F24+F26+F28</f>
        <v>1056.7</v>
      </c>
      <c r="G17" s="89">
        <f>G18+G20+G22+G24+G26+G28</f>
        <v>1056.7</v>
      </c>
    </row>
    <row r="18" spans="1:7" ht="22.5">
      <c r="A18" s="152" t="s">
        <v>344</v>
      </c>
      <c r="B18" s="153" t="s">
        <v>56</v>
      </c>
      <c r="C18" s="153" t="s">
        <v>48</v>
      </c>
      <c r="D18" s="153" t="s">
        <v>328</v>
      </c>
      <c r="E18" s="153"/>
      <c r="F18" s="151">
        <v>250</v>
      </c>
      <c r="G18" s="151">
        <v>250</v>
      </c>
    </row>
    <row r="19" spans="1:7" ht="22.5">
      <c r="A19" s="83" t="s">
        <v>106</v>
      </c>
      <c r="B19" s="84" t="s">
        <v>56</v>
      </c>
      <c r="C19" s="84" t="s">
        <v>48</v>
      </c>
      <c r="D19" s="91" t="s">
        <v>359</v>
      </c>
      <c r="E19" s="84">
        <v>200</v>
      </c>
      <c r="F19" s="86">
        <v>250</v>
      </c>
      <c r="G19" s="86">
        <v>250</v>
      </c>
    </row>
    <row r="20" spans="1:7" ht="12.75">
      <c r="A20" s="152" t="s">
        <v>345</v>
      </c>
      <c r="B20" s="153" t="s">
        <v>56</v>
      </c>
      <c r="C20" s="153" t="s">
        <v>48</v>
      </c>
      <c r="D20" s="153" t="s">
        <v>329</v>
      </c>
      <c r="E20" s="153"/>
      <c r="F20" s="151">
        <v>196.7</v>
      </c>
      <c r="G20" s="151">
        <v>196.7</v>
      </c>
    </row>
    <row r="21" spans="1:7" ht="22.5">
      <c r="A21" s="83" t="s">
        <v>106</v>
      </c>
      <c r="B21" s="84" t="s">
        <v>56</v>
      </c>
      <c r="C21" s="84" t="s">
        <v>48</v>
      </c>
      <c r="D21" s="91" t="s">
        <v>360</v>
      </c>
      <c r="E21" s="84">
        <v>200</v>
      </c>
      <c r="F21" s="86">
        <v>196.7</v>
      </c>
      <c r="G21" s="86">
        <v>196.7</v>
      </c>
    </row>
    <row r="22" spans="1:7" ht="12.75">
      <c r="A22" s="152" t="s">
        <v>346</v>
      </c>
      <c r="B22" s="153" t="s">
        <v>56</v>
      </c>
      <c r="C22" s="153" t="s">
        <v>48</v>
      </c>
      <c r="D22" s="153" t="s">
        <v>330</v>
      </c>
      <c r="E22" s="153"/>
      <c r="F22" s="151">
        <v>150</v>
      </c>
      <c r="G22" s="151">
        <v>150</v>
      </c>
    </row>
    <row r="23" spans="1:7" ht="22.5">
      <c r="A23" s="83" t="s">
        <v>106</v>
      </c>
      <c r="B23" s="84" t="s">
        <v>56</v>
      </c>
      <c r="C23" s="84" t="s">
        <v>48</v>
      </c>
      <c r="D23" s="91" t="s">
        <v>361</v>
      </c>
      <c r="E23" s="84">
        <v>200</v>
      </c>
      <c r="F23" s="86">
        <v>150</v>
      </c>
      <c r="G23" s="86">
        <v>150</v>
      </c>
    </row>
    <row r="24" spans="1:7" ht="22.5">
      <c r="A24" s="152" t="s">
        <v>347</v>
      </c>
      <c r="B24" s="153" t="s">
        <v>56</v>
      </c>
      <c r="C24" s="153" t="s">
        <v>48</v>
      </c>
      <c r="D24" s="153" t="s">
        <v>342</v>
      </c>
      <c r="E24" s="153"/>
      <c r="F24" s="151">
        <v>440</v>
      </c>
      <c r="G24" s="151">
        <v>440</v>
      </c>
    </row>
    <row r="25" spans="1:7" ht="22.5">
      <c r="A25" s="83" t="s">
        <v>106</v>
      </c>
      <c r="B25" s="84" t="s">
        <v>56</v>
      </c>
      <c r="C25" s="84" t="s">
        <v>48</v>
      </c>
      <c r="D25" s="91" t="s">
        <v>362</v>
      </c>
      <c r="E25" s="84">
        <v>200</v>
      </c>
      <c r="F25" s="86">
        <v>440</v>
      </c>
      <c r="G25" s="86">
        <v>440</v>
      </c>
    </row>
    <row r="26" spans="1:7" ht="33.75">
      <c r="A26" s="152" t="s">
        <v>343</v>
      </c>
      <c r="B26" s="153" t="s">
        <v>56</v>
      </c>
      <c r="C26" s="153" t="s">
        <v>48</v>
      </c>
      <c r="D26" s="153" t="s">
        <v>349</v>
      </c>
      <c r="E26" s="153"/>
      <c r="F26" s="151">
        <v>15</v>
      </c>
      <c r="G26" s="151">
        <v>15</v>
      </c>
    </row>
    <row r="27" spans="1:7" ht="22.5">
      <c r="A27" s="83" t="s">
        <v>106</v>
      </c>
      <c r="B27" s="84" t="s">
        <v>56</v>
      </c>
      <c r="C27" s="84" t="s">
        <v>48</v>
      </c>
      <c r="D27" s="91" t="s">
        <v>363</v>
      </c>
      <c r="E27" s="84">
        <v>200</v>
      </c>
      <c r="F27" s="86">
        <v>15</v>
      </c>
      <c r="G27" s="86">
        <v>15</v>
      </c>
    </row>
    <row r="28" spans="1:7" ht="22.5">
      <c r="A28" s="152" t="s">
        <v>348</v>
      </c>
      <c r="B28" s="153" t="s">
        <v>56</v>
      </c>
      <c r="C28" s="153" t="s">
        <v>48</v>
      </c>
      <c r="D28" s="153" t="s">
        <v>350</v>
      </c>
      <c r="E28" s="153"/>
      <c r="F28" s="151">
        <v>5</v>
      </c>
      <c r="G28" s="151">
        <v>5</v>
      </c>
    </row>
    <row r="29" spans="1:7" ht="22.5">
      <c r="A29" s="83" t="s">
        <v>106</v>
      </c>
      <c r="B29" s="84" t="s">
        <v>56</v>
      </c>
      <c r="C29" s="84" t="s">
        <v>48</v>
      </c>
      <c r="D29" s="91" t="s">
        <v>364</v>
      </c>
      <c r="E29" s="84">
        <v>200</v>
      </c>
      <c r="F29" s="86">
        <v>5</v>
      </c>
      <c r="G29" s="86">
        <v>5</v>
      </c>
    </row>
    <row r="30" spans="1:7" ht="31.5">
      <c r="A30" s="87" t="s">
        <v>366</v>
      </c>
      <c r="B30" s="134" t="s">
        <v>56</v>
      </c>
      <c r="C30" s="134" t="s">
        <v>75</v>
      </c>
      <c r="D30" s="88" t="s">
        <v>292</v>
      </c>
      <c r="E30" s="88"/>
      <c r="F30" s="89">
        <f>F31+F33+F35</f>
        <v>7218</v>
      </c>
      <c r="G30" s="89">
        <f>G31+G33+G35</f>
        <v>8510</v>
      </c>
    </row>
    <row r="31" spans="1:7" ht="22.5">
      <c r="A31" s="152" t="s">
        <v>367</v>
      </c>
      <c r="B31" s="155" t="s">
        <v>56</v>
      </c>
      <c r="C31" s="155" t="s">
        <v>75</v>
      </c>
      <c r="D31" s="153" t="s">
        <v>353</v>
      </c>
      <c r="E31" s="153"/>
      <c r="F31" s="151">
        <v>5871</v>
      </c>
      <c r="G31" s="151">
        <v>6421</v>
      </c>
    </row>
    <row r="32" spans="1:7" ht="22.5">
      <c r="A32" s="83" t="s">
        <v>106</v>
      </c>
      <c r="B32" s="133" t="s">
        <v>56</v>
      </c>
      <c r="C32" s="133" t="s">
        <v>75</v>
      </c>
      <c r="D32" s="91" t="s">
        <v>370</v>
      </c>
      <c r="E32" s="84">
        <v>200</v>
      </c>
      <c r="F32" s="86">
        <v>5871</v>
      </c>
      <c r="G32" s="86">
        <v>6421</v>
      </c>
    </row>
    <row r="33" spans="1:7" ht="33.75">
      <c r="A33" s="152" t="s">
        <v>368</v>
      </c>
      <c r="B33" s="155" t="s">
        <v>56</v>
      </c>
      <c r="C33" s="155" t="s">
        <v>75</v>
      </c>
      <c r="D33" s="153" t="s">
        <v>355</v>
      </c>
      <c r="E33" s="153"/>
      <c r="F33" s="151">
        <v>1047</v>
      </c>
      <c r="G33" s="151">
        <v>1789</v>
      </c>
    </row>
    <row r="34" spans="1:7" ht="22.5">
      <c r="A34" s="83" t="s">
        <v>106</v>
      </c>
      <c r="B34" s="133" t="s">
        <v>56</v>
      </c>
      <c r="C34" s="133" t="s">
        <v>75</v>
      </c>
      <c r="D34" s="91" t="s">
        <v>371</v>
      </c>
      <c r="E34" s="84">
        <v>200</v>
      </c>
      <c r="F34" s="86">
        <v>1047</v>
      </c>
      <c r="G34" s="86">
        <v>1789</v>
      </c>
    </row>
    <row r="35" spans="1:7" ht="33.75">
      <c r="A35" s="152" t="s">
        <v>369</v>
      </c>
      <c r="B35" s="155" t="s">
        <v>56</v>
      </c>
      <c r="C35" s="155" t="s">
        <v>75</v>
      </c>
      <c r="D35" s="153" t="s">
        <v>385</v>
      </c>
      <c r="E35" s="153"/>
      <c r="F35" s="151">
        <v>300</v>
      </c>
      <c r="G35" s="151">
        <v>300</v>
      </c>
    </row>
    <row r="36" spans="1:7" ht="22.5">
      <c r="A36" s="83" t="s">
        <v>106</v>
      </c>
      <c r="B36" s="133" t="s">
        <v>56</v>
      </c>
      <c r="C36" s="133" t="s">
        <v>75</v>
      </c>
      <c r="D36" s="91" t="s">
        <v>372</v>
      </c>
      <c r="E36" s="84">
        <v>200</v>
      </c>
      <c r="F36" s="86">
        <v>300</v>
      </c>
      <c r="G36" s="86">
        <v>300</v>
      </c>
    </row>
    <row r="37" spans="1:7" ht="31.5">
      <c r="A37" s="87" t="s">
        <v>351</v>
      </c>
      <c r="B37" s="88" t="s">
        <v>56</v>
      </c>
      <c r="C37" s="88">
        <v>12</v>
      </c>
      <c r="D37" s="88" t="s">
        <v>293</v>
      </c>
      <c r="E37" s="84"/>
      <c r="F37" s="89">
        <v>200</v>
      </c>
      <c r="G37" s="89">
        <v>200</v>
      </c>
    </row>
    <row r="38" spans="1:7" ht="22.5">
      <c r="A38" s="152" t="s">
        <v>352</v>
      </c>
      <c r="B38" s="153" t="s">
        <v>56</v>
      </c>
      <c r="C38" s="153">
        <v>12</v>
      </c>
      <c r="D38" s="153" t="s">
        <v>386</v>
      </c>
      <c r="E38" s="153"/>
      <c r="F38" s="151">
        <v>100</v>
      </c>
      <c r="G38" s="151">
        <v>100</v>
      </c>
    </row>
    <row r="39" spans="1:7" ht="22.5">
      <c r="A39" s="83" t="s">
        <v>106</v>
      </c>
      <c r="B39" s="84" t="s">
        <v>56</v>
      </c>
      <c r="C39" s="84">
        <v>12</v>
      </c>
      <c r="D39" s="91" t="s">
        <v>373</v>
      </c>
      <c r="E39" s="84">
        <v>200</v>
      </c>
      <c r="F39" s="85">
        <v>100</v>
      </c>
      <c r="G39" s="85">
        <v>100</v>
      </c>
    </row>
    <row r="40" spans="1:7" ht="22.5">
      <c r="A40" s="152" t="s">
        <v>354</v>
      </c>
      <c r="B40" s="153" t="s">
        <v>56</v>
      </c>
      <c r="C40" s="153">
        <v>12</v>
      </c>
      <c r="D40" s="153" t="s">
        <v>387</v>
      </c>
      <c r="E40" s="153"/>
      <c r="F40" s="151">
        <v>100</v>
      </c>
      <c r="G40" s="151">
        <v>100</v>
      </c>
    </row>
    <row r="41" spans="1:7" ht="22.5">
      <c r="A41" s="83" t="s">
        <v>106</v>
      </c>
      <c r="B41" s="84" t="s">
        <v>56</v>
      </c>
      <c r="C41" s="84">
        <v>12</v>
      </c>
      <c r="D41" s="91" t="s">
        <v>374</v>
      </c>
      <c r="E41" s="84">
        <v>200</v>
      </c>
      <c r="F41" s="85">
        <v>100</v>
      </c>
      <c r="G41" s="85">
        <v>100</v>
      </c>
    </row>
    <row r="42" spans="1:7" ht="63">
      <c r="A42" s="87" t="s">
        <v>365</v>
      </c>
      <c r="B42" s="88" t="s">
        <v>56</v>
      </c>
      <c r="C42" s="88">
        <v>12</v>
      </c>
      <c r="D42" s="88" t="s">
        <v>294</v>
      </c>
      <c r="E42" s="88"/>
      <c r="F42" s="89">
        <v>100</v>
      </c>
      <c r="G42" s="89">
        <v>100</v>
      </c>
    </row>
    <row r="43" spans="1:7" ht="22.5">
      <c r="A43" s="83" t="s">
        <v>106</v>
      </c>
      <c r="B43" s="84" t="s">
        <v>56</v>
      </c>
      <c r="C43" s="84">
        <v>12</v>
      </c>
      <c r="D43" s="91" t="s">
        <v>375</v>
      </c>
      <c r="E43" s="84">
        <v>200</v>
      </c>
      <c r="F43" s="85">
        <v>100</v>
      </c>
      <c r="G43" s="85">
        <v>100</v>
      </c>
    </row>
    <row r="44" spans="1:7" ht="31.5">
      <c r="A44" s="87" t="s">
        <v>376</v>
      </c>
      <c r="B44" s="88" t="s">
        <v>152</v>
      </c>
      <c r="C44" s="88" t="s">
        <v>153</v>
      </c>
      <c r="D44" s="88" t="s">
        <v>290</v>
      </c>
      <c r="E44" s="84"/>
      <c r="F44" s="89">
        <f>F45+F47+F49+F51</f>
        <v>4990.2</v>
      </c>
      <c r="G44" s="89">
        <f>G45+G47+G49+G51</f>
        <v>4990.2</v>
      </c>
    </row>
    <row r="45" spans="1:7" ht="45">
      <c r="A45" s="152" t="s">
        <v>377</v>
      </c>
      <c r="B45" s="153" t="s">
        <v>152</v>
      </c>
      <c r="C45" s="153" t="s">
        <v>153</v>
      </c>
      <c r="D45" s="153" t="s">
        <v>388</v>
      </c>
      <c r="E45" s="153"/>
      <c r="F45" s="151">
        <v>1072.7</v>
      </c>
      <c r="G45" s="151">
        <v>1072.7</v>
      </c>
    </row>
    <row r="46" spans="1:7" ht="22.5">
      <c r="A46" s="83" t="s">
        <v>106</v>
      </c>
      <c r="B46" s="91" t="s">
        <v>152</v>
      </c>
      <c r="C46" s="91" t="s">
        <v>153</v>
      </c>
      <c r="D46" s="91" t="s">
        <v>379</v>
      </c>
      <c r="E46" s="91">
        <v>200</v>
      </c>
      <c r="F46" s="85">
        <v>1072.7</v>
      </c>
      <c r="G46" s="85">
        <v>1072.7</v>
      </c>
    </row>
    <row r="47" spans="1:7" ht="33.75">
      <c r="A47" s="152" t="s">
        <v>378</v>
      </c>
      <c r="B47" s="153" t="s">
        <v>152</v>
      </c>
      <c r="C47" s="153" t="s">
        <v>153</v>
      </c>
      <c r="D47" s="153" t="s">
        <v>389</v>
      </c>
      <c r="E47" s="153"/>
      <c r="F47" s="151">
        <v>1392.5</v>
      </c>
      <c r="G47" s="151">
        <v>1392.5</v>
      </c>
    </row>
    <row r="48" spans="1:7" ht="22.5">
      <c r="A48" s="83" t="s">
        <v>106</v>
      </c>
      <c r="B48" s="91" t="s">
        <v>152</v>
      </c>
      <c r="C48" s="91" t="s">
        <v>153</v>
      </c>
      <c r="D48" s="91" t="s">
        <v>707</v>
      </c>
      <c r="E48" s="84">
        <v>200</v>
      </c>
      <c r="F48" s="85">
        <v>1392.5</v>
      </c>
      <c r="G48" s="85">
        <v>1392.5</v>
      </c>
    </row>
    <row r="49" spans="1:7" ht="33.75">
      <c r="A49" s="152" t="s">
        <v>380</v>
      </c>
      <c r="B49" s="153" t="s">
        <v>152</v>
      </c>
      <c r="C49" s="153" t="s">
        <v>153</v>
      </c>
      <c r="D49" s="153" t="s">
        <v>390</v>
      </c>
      <c r="E49" s="153"/>
      <c r="F49" s="151">
        <v>2500</v>
      </c>
      <c r="G49" s="151">
        <v>2500</v>
      </c>
    </row>
    <row r="50" spans="1:7" ht="22.5">
      <c r="A50" s="83" t="s">
        <v>106</v>
      </c>
      <c r="B50" s="91" t="s">
        <v>152</v>
      </c>
      <c r="C50" s="91" t="s">
        <v>153</v>
      </c>
      <c r="D50" s="91" t="s">
        <v>706</v>
      </c>
      <c r="E50" s="84">
        <v>200</v>
      </c>
      <c r="F50" s="85">
        <v>2500</v>
      </c>
      <c r="G50" s="85">
        <v>2500</v>
      </c>
    </row>
    <row r="51" spans="1:7" ht="33.75">
      <c r="A51" s="152" t="s">
        <v>381</v>
      </c>
      <c r="B51" s="153" t="s">
        <v>152</v>
      </c>
      <c r="C51" s="153" t="s">
        <v>153</v>
      </c>
      <c r="D51" s="153" t="s">
        <v>391</v>
      </c>
      <c r="E51" s="153"/>
      <c r="F51" s="151">
        <v>25</v>
      </c>
      <c r="G51" s="151">
        <v>25</v>
      </c>
    </row>
    <row r="52" spans="1:7" ht="22.5">
      <c r="A52" s="83" t="s">
        <v>106</v>
      </c>
      <c r="B52" s="91" t="s">
        <v>152</v>
      </c>
      <c r="C52" s="91" t="s">
        <v>153</v>
      </c>
      <c r="D52" s="91" t="s">
        <v>382</v>
      </c>
      <c r="E52" s="84">
        <v>200</v>
      </c>
      <c r="F52" s="85">
        <v>25</v>
      </c>
      <c r="G52" s="85">
        <v>25</v>
      </c>
    </row>
    <row r="53" spans="1:7" ht="21">
      <c r="A53" s="80" t="s">
        <v>383</v>
      </c>
      <c r="B53" s="82" t="s">
        <v>47</v>
      </c>
      <c r="C53" s="88" t="s">
        <v>149</v>
      </c>
      <c r="D53" s="88" t="s">
        <v>392</v>
      </c>
      <c r="E53" s="88"/>
      <c r="F53" s="81">
        <f>F54+F63+F75+F70</f>
        <v>299526.60000000003</v>
      </c>
      <c r="G53" s="81">
        <f>G54+G63+G75+G70</f>
        <v>305801.80000000005</v>
      </c>
    </row>
    <row r="54" spans="1:7" ht="12.75">
      <c r="A54" s="152" t="s">
        <v>187</v>
      </c>
      <c r="B54" s="153" t="s">
        <v>47</v>
      </c>
      <c r="C54" s="153" t="s">
        <v>155</v>
      </c>
      <c r="D54" s="153" t="s">
        <v>393</v>
      </c>
      <c r="E54" s="153"/>
      <c r="F54" s="151">
        <f>F55+F60</f>
        <v>96803.3</v>
      </c>
      <c r="G54" s="151">
        <f>G55+G60</f>
        <v>96808</v>
      </c>
    </row>
    <row r="55" spans="1:7" ht="45">
      <c r="A55" s="83" t="s">
        <v>156</v>
      </c>
      <c r="B55" s="84" t="s">
        <v>47</v>
      </c>
      <c r="C55" s="84" t="s">
        <v>155</v>
      </c>
      <c r="D55" s="91" t="s">
        <v>261</v>
      </c>
      <c r="E55" s="84" t="s">
        <v>103</v>
      </c>
      <c r="F55" s="85">
        <f>F56+F58</f>
        <v>96150.3</v>
      </c>
      <c r="G55" s="85">
        <f>G56+G58</f>
        <v>96155</v>
      </c>
    </row>
    <row r="56" spans="1:7" ht="12.75">
      <c r="A56" s="83" t="s">
        <v>104</v>
      </c>
      <c r="B56" s="84" t="s">
        <v>47</v>
      </c>
      <c r="C56" s="84" t="s">
        <v>155</v>
      </c>
      <c r="D56" s="91" t="s">
        <v>261</v>
      </c>
      <c r="E56" s="84" t="s">
        <v>105</v>
      </c>
      <c r="F56" s="85">
        <f>F57</f>
        <v>77925.1</v>
      </c>
      <c r="G56" s="85">
        <f>G57</f>
        <v>77929.8</v>
      </c>
    </row>
    <row r="57" spans="1:7" ht="45">
      <c r="A57" s="83" t="s">
        <v>95</v>
      </c>
      <c r="B57" s="84" t="s">
        <v>47</v>
      </c>
      <c r="C57" s="84" t="s">
        <v>155</v>
      </c>
      <c r="D57" s="91" t="s">
        <v>261</v>
      </c>
      <c r="E57" s="84" t="s">
        <v>76</v>
      </c>
      <c r="F57" s="85">
        <v>77925.1</v>
      </c>
      <c r="G57" s="85">
        <v>77929.8</v>
      </c>
    </row>
    <row r="58" spans="1:7" ht="12.75">
      <c r="A58" s="83" t="s">
        <v>117</v>
      </c>
      <c r="B58" s="84" t="s">
        <v>47</v>
      </c>
      <c r="C58" s="84" t="s">
        <v>155</v>
      </c>
      <c r="D58" s="91" t="s">
        <v>261</v>
      </c>
      <c r="E58" s="84" t="s">
        <v>118</v>
      </c>
      <c r="F58" s="85">
        <f>F59</f>
        <v>18225.2</v>
      </c>
      <c r="G58" s="85">
        <f>G59</f>
        <v>18225.2</v>
      </c>
    </row>
    <row r="59" spans="1:7" ht="56.25">
      <c r="A59" s="83" t="s">
        <v>96</v>
      </c>
      <c r="B59" s="84" t="s">
        <v>47</v>
      </c>
      <c r="C59" s="84" t="s">
        <v>155</v>
      </c>
      <c r="D59" s="91" t="s">
        <v>261</v>
      </c>
      <c r="E59" s="84" t="s">
        <v>19</v>
      </c>
      <c r="F59" s="85">
        <v>18225.2</v>
      </c>
      <c r="G59" s="85">
        <v>18225.2</v>
      </c>
    </row>
    <row r="60" spans="1:7" ht="45">
      <c r="A60" s="83" t="s">
        <v>156</v>
      </c>
      <c r="B60" s="84" t="s">
        <v>47</v>
      </c>
      <c r="C60" s="84" t="s">
        <v>155</v>
      </c>
      <c r="D60" s="91" t="s">
        <v>704</v>
      </c>
      <c r="E60" s="84">
        <v>600</v>
      </c>
      <c r="F60" s="85">
        <f>F61+F62</f>
        <v>653</v>
      </c>
      <c r="G60" s="85">
        <f>G61+G62</f>
        <v>653</v>
      </c>
    </row>
    <row r="61" spans="1:7" ht="12.75">
      <c r="A61" s="83" t="s">
        <v>104</v>
      </c>
      <c r="B61" s="84" t="s">
        <v>47</v>
      </c>
      <c r="C61" s="84" t="s">
        <v>155</v>
      </c>
      <c r="D61" s="91" t="s">
        <v>704</v>
      </c>
      <c r="E61" s="84">
        <v>610</v>
      </c>
      <c r="F61" s="85">
        <v>551</v>
      </c>
      <c r="G61" s="85">
        <v>551</v>
      </c>
    </row>
    <row r="62" spans="1:7" ht="12.75">
      <c r="A62" s="83" t="s">
        <v>117</v>
      </c>
      <c r="B62" s="84" t="s">
        <v>47</v>
      </c>
      <c r="C62" s="84" t="s">
        <v>155</v>
      </c>
      <c r="D62" s="91" t="s">
        <v>704</v>
      </c>
      <c r="E62" s="84">
        <v>620</v>
      </c>
      <c r="F62" s="85">
        <v>102</v>
      </c>
      <c r="G62" s="85">
        <v>102</v>
      </c>
    </row>
    <row r="63" spans="1:7" ht="12.75">
      <c r="A63" s="152" t="s">
        <v>188</v>
      </c>
      <c r="B63" s="153" t="s">
        <v>47</v>
      </c>
      <c r="C63" s="153" t="s">
        <v>46</v>
      </c>
      <c r="D63" s="153" t="s">
        <v>394</v>
      </c>
      <c r="E63" s="153" t="s">
        <v>32</v>
      </c>
      <c r="F63" s="151">
        <f aca="true" t="shared" si="0" ref="F63:G66">F64</f>
        <v>190701.1</v>
      </c>
      <c r="G63" s="151">
        <f t="shared" si="0"/>
        <v>196946.9</v>
      </c>
    </row>
    <row r="64" spans="1:7" ht="22.5">
      <c r="A64" s="83" t="s">
        <v>101</v>
      </c>
      <c r="B64" s="84" t="s">
        <v>47</v>
      </c>
      <c r="C64" s="84" t="s">
        <v>46</v>
      </c>
      <c r="D64" s="91" t="s">
        <v>269</v>
      </c>
      <c r="E64" s="84" t="s">
        <v>32</v>
      </c>
      <c r="F64" s="86">
        <f>F65+F68</f>
        <v>190701.1</v>
      </c>
      <c r="G64" s="86">
        <f>G65+G68</f>
        <v>196946.9</v>
      </c>
    </row>
    <row r="65" spans="1:7" ht="45">
      <c r="A65" s="83" t="s">
        <v>156</v>
      </c>
      <c r="B65" s="84" t="s">
        <v>47</v>
      </c>
      <c r="C65" s="84" t="s">
        <v>46</v>
      </c>
      <c r="D65" s="91" t="s">
        <v>269</v>
      </c>
      <c r="E65" s="84" t="s">
        <v>103</v>
      </c>
      <c r="F65" s="86">
        <f t="shared" si="0"/>
        <v>188951.1</v>
      </c>
      <c r="G65" s="86">
        <f t="shared" si="0"/>
        <v>195196.9</v>
      </c>
    </row>
    <row r="66" spans="1:7" ht="12.75">
      <c r="A66" s="83" t="s">
        <v>104</v>
      </c>
      <c r="B66" s="84" t="s">
        <v>47</v>
      </c>
      <c r="C66" s="84" t="s">
        <v>46</v>
      </c>
      <c r="D66" s="91" t="s">
        <v>269</v>
      </c>
      <c r="E66" s="84" t="s">
        <v>105</v>
      </c>
      <c r="F66" s="86">
        <f t="shared" si="0"/>
        <v>188951.1</v>
      </c>
      <c r="G66" s="86">
        <f t="shared" si="0"/>
        <v>195196.9</v>
      </c>
    </row>
    <row r="67" spans="1:7" ht="45">
      <c r="A67" s="83" t="s">
        <v>95</v>
      </c>
      <c r="B67" s="84" t="s">
        <v>47</v>
      </c>
      <c r="C67" s="84" t="s">
        <v>46</v>
      </c>
      <c r="D67" s="91" t="s">
        <v>269</v>
      </c>
      <c r="E67" s="84" t="s">
        <v>76</v>
      </c>
      <c r="F67" s="86">
        <v>188951.1</v>
      </c>
      <c r="G67" s="86">
        <v>195196.9</v>
      </c>
    </row>
    <row r="68" spans="1:7" ht="45">
      <c r="A68" s="83" t="s">
        <v>156</v>
      </c>
      <c r="B68" s="84" t="s">
        <v>47</v>
      </c>
      <c r="C68" s="84" t="s">
        <v>46</v>
      </c>
      <c r="D68" s="91" t="s">
        <v>705</v>
      </c>
      <c r="E68" s="84" t="s">
        <v>103</v>
      </c>
      <c r="F68" s="86">
        <v>1750</v>
      </c>
      <c r="G68" s="86">
        <v>1750</v>
      </c>
    </row>
    <row r="69" spans="1:7" ht="12.75">
      <c r="A69" s="83" t="s">
        <v>104</v>
      </c>
      <c r="B69" s="84" t="s">
        <v>47</v>
      </c>
      <c r="C69" s="84" t="s">
        <v>46</v>
      </c>
      <c r="D69" s="91" t="s">
        <v>705</v>
      </c>
      <c r="E69" s="84" t="s">
        <v>105</v>
      </c>
      <c r="F69" s="86">
        <v>1750</v>
      </c>
      <c r="G69" s="86">
        <v>1750</v>
      </c>
    </row>
    <row r="70" spans="1:7" ht="22.5">
      <c r="A70" s="152" t="s">
        <v>270</v>
      </c>
      <c r="B70" s="153" t="s">
        <v>47</v>
      </c>
      <c r="C70" s="155" t="s">
        <v>35</v>
      </c>
      <c r="D70" s="153" t="s">
        <v>395</v>
      </c>
      <c r="E70" s="153" t="s">
        <v>32</v>
      </c>
      <c r="F70" s="151">
        <f aca="true" t="shared" si="1" ref="F70:G73">F71</f>
        <v>9928.9</v>
      </c>
      <c r="G70" s="151">
        <f t="shared" si="1"/>
        <v>9928.9</v>
      </c>
    </row>
    <row r="71" spans="1:7" ht="22.5">
      <c r="A71" s="83" t="s">
        <v>100</v>
      </c>
      <c r="B71" s="84" t="s">
        <v>47</v>
      </c>
      <c r="C71" s="133" t="s">
        <v>35</v>
      </c>
      <c r="D71" s="91" t="s">
        <v>277</v>
      </c>
      <c r="E71" s="84" t="s">
        <v>32</v>
      </c>
      <c r="F71" s="85">
        <f t="shared" si="1"/>
        <v>9928.9</v>
      </c>
      <c r="G71" s="85">
        <f t="shared" si="1"/>
        <v>9928.9</v>
      </c>
    </row>
    <row r="72" spans="1:7" ht="45">
      <c r="A72" s="83" t="s">
        <v>156</v>
      </c>
      <c r="B72" s="84" t="s">
        <v>47</v>
      </c>
      <c r="C72" s="133" t="s">
        <v>35</v>
      </c>
      <c r="D72" s="91" t="s">
        <v>277</v>
      </c>
      <c r="E72" s="84" t="s">
        <v>103</v>
      </c>
      <c r="F72" s="85">
        <f t="shared" si="1"/>
        <v>9928.9</v>
      </c>
      <c r="G72" s="85">
        <f t="shared" si="1"/>
        <v>9928.9</v>
      </c>
    </row>
    <row r="73" spans="1:7" ht="12.75">
      <c r="A73" s="83" t="s">
        <v>104</v>
      </c>
      <c r="B73" s="84" t="s">
        <v>47</v>
      </c>
      <c r="C73" s="133" t="s">
        <v>35</v>
      </c>
      <c r="D73" s="91" t="s">
        <v>277</v>
      </c>
      <c r="E73" s="84" t="s">
        <v>105</v>
      </c>
      <c r="F73" s="85">
        <f t="shared" si="1"/>
        <v>9928.9</v>
      </c>
      <c r="G73" s="85">
        <f t="shared" si="1"/>
        <v>9928.9</v>
      </c>
    </row>
    <row r="74" spans="1:7" ht="45">
      <c r="A74" s="83" t="s">
        <v>95</v>
      </c>
      <c r="B74" s="84" t="s">
        <v>47</v>
      </c>
      <c r="C74" s="133" t="s">
        <v>35</v>
      </c>
      <c r="D74" s="91" t="s">
        <v>277</v>
      </c>
      <c r="E74" s="84" t="s">
        <v>76</v>
      </c>
      <c r="F74" s="85">
        <v>9928.9</v>
      </c>
      <c r="G74" s="85">
        <v>9928.9</v>
      </c>
    </row>
    <row r="75" spans="1:7" ht="12.75">
      <c r="A75" s="152" t="s">
        <v>189</v>
      </c>
      <c r="B75" s="153" t="s">
        <v>47</v>
      </c>
      <c r="C75" s="153" t="s">
        <v>47</v>
      </c>
      <c r="D75" s="153" t="s">
        <v>396</v>
      </c>
      <c r="E75" s="153" t="s">
        <v>32</v>
      </c>
      <c r="F75" s="151">
        <v>2093.3</v>
      </c>
      <c r="G75" s="151">
        <v>2118</v>
      </c>
    </row>
    <row r="76" spans="1:7" ht="22.5">
      <c r="A76" s="83" t="s">
        <v>159</v>
      </c>
      <c r="B76" s="84" t="s">
        <v>47</v>
      </c>
      <c r="C76" s="84" t="s">
        <v>47</v>
      </c>
      <c r="D76" s="91" t="s">
        <v>278</v>
      </c>
      <c r="E76" s="84" t="s">
        <v>32</v>
      </c>
      <c r="F76" s="85">
        <v>2093.3</v>
      </c>
      <c r="G76" s="85">
        <v>2118</v>
      </c>
    </row>
    <row r="77" spans="1:7" ht="45">
      <c r="A77" s="83" t="s">
        <v>156</v>
      </c>
      <c r="B77" s="84" t="s">
        <v>47</v>
      </c>
      <c r="C77" s="84" t="s">
        <v>47</v>
      </c>
      <c r="D77" s="91" t="s">
        <v>278</v>
      </c>
      <c r="E77" s="84">
        <v>600</v>
      </c>
      <c r="F77" s="85">
        <v>2093.3</v>
      </c>
      <c r="G77" s="85">
        <v>2118</v>
      </c>
    </row>
    <row r="78" spans="1:7" ht="12.75">
      <c r="A78" s="83" t="s">
        <v>104</v>
      </c>
      <c r="B78" s="84" t="s">
        <v>47</v>
      </c>
      <c r="C78" s="84" t="s">
        <v>47</v>
      </c>
      <c r="D78" s="91" t="s">
        <v>278</v>
      </c>
      <c r="E78" s="84">
        <v>610</v>
      </c>
      <c r="F78" s="85">
        <v>2093.3</v>
      </c>
      <c r="G78" s="85">
        <v>2118</v>
      </c>
    </row>
    <row r="79" spans="1:7" ht="45">
      <c r="A79" s="83" t="s">
        <v>95</v>
      </c>
      <c r="B79" s="84" t="s">
        <v>47</v>
      </c>
      <c r="C79" s="84" t="s">
        <v>47</v>
      </c>
      <c r="D79" s="91" t="s">
        <v>278</v>
      </c>
      <c r="E79" s="84">
        <v>611</v>
      </c>
      <c r="F79" s="85">
        <v>2093.3</v>
      </c>
      <c r="G79" s="85">
        <v>2118</v>
      </c>
    </row>
    <row r="80" spans="1:7" ht="52.5">
      <c r="A80" s="87" t="s">
        <v>397</v>
      </c>
      <c r="B80" s="88" t="s">
        <v>47</v>
      </c>
      <c r="C80" s="88" t="s">
        <v>48</v>
      </c>
      <c r="D80" s="88" t="s">
        <v>295</v>
      </c>
      <c r="E80" s="88"/>
      <c r="F80" s="89">
        <v>50</v>
      </c>
      <c r="G80" s="89">
        <v>50</v>
      </c>
    </row>
    <row r="81" spans="1:7" ht="22.5">
      <c r="A81" s="83" t="s">
        <v>157</v>
      </c>
      <c r="B81" s="84" t="s">
        <v>47</v>
      </c>
      <c r="C81" s="84" t="s">
        <v>48</v>
      </c>
      <c r="D81" s="91" t="s">
        <v>398</v>
      </c>
      <c r="E81" s="84" t="s">
        <v>32</v>
      </c>
      <c r="F81" s="85">
        <v>50</v>
      </c>
      <c r="G81" s="85">
        <v>50</v>
      </c>
    </row>
    <row r="82" spans="1:7" ht="12.75">
      <c r="A82" s="83" t="s">
        <v>158</v>
      </c>
      <c r="B82" s="84" t="s">
        <v>47</v>
      </c>
      <c r="C82" s="84" t="s">
        <v>48</v>
      </c>
      <c r="D82" s="91" t="s">
        <v>398</v>
      </c>
      <c r="E82" s="84" t="s">
        <v>32</v>
      </c>
      <c r="F82" s="85">
        <v>50</v>
      </c>
      <c r="G82" s="85">
        <v>50</v>
      </c>
    </row>
    <row r="83" spans="1:7" ht="22.5">
      <c r="A83" s="83" t="s">
        <v>106</v>
      </c>
      <c r="B83" s="84" t="s">
        <v>47</v>
      </c>
      <c r="C83" s="84" t="s">
        <v>48</v>
      </c>
      <c r="D83" s="91" t="s">
        <v>398</v>
      </c>
      <c r="E83" s="84" t="s">
        <v>107</v>
      </c>
      <c r="F83" s="85">
        <v>50</v>
      </c>
      <c r="G83" s="85">
        <v>50</v>
      </c>
    </row>
    <row r="84" spans="1:7" ht="21">
      <c r="A84" s="87" t="s">
        <v>271</v>
      </c>
      <c r="B84" s="88" t="s">
        <v>47</v>
      </c>
      <c r="C84" s="88" t="s">
        <v>47</v>
      </c>
      <c r="D84" s="88" t="s">
        <v>287</v>
      </c>
      <c r="E84" s="88"/>
      <c r="F84" s="89">
        <v>100</v>
      </c>
      <c r="G84" s="89">
        <v>100</v>
      </c>
    </row>
    <row r="85" spans="1:7" ht="22.5">
      <c r="A85" s="83" t="s">
        <v>106</v>
      </c>
      <c r="B85" s="84" t="s">
        <v>47</v>
      </c>
      <c r="C85" s="84" t="s">
        <v>47</v>
      </c>
      <c r="D85" s="91" t="s">
        <v>399</v>
      </c>
      <c r="E85" s="84">
        <v>200</v>
      </c>
      <c r="F85" s="86">
        <v>100</v>
      </c>
      <c r="G85" s="86">
        <v>100</v>
      </c>
    </row>
    <row r="86" spans="1:7" ht="42">
      <c r="A86" s="87" t="s">
        <v>403</v>
      </c>
      <c r="B86" s="88" t="s">
        <v>47</v>
      </c>
      <c r="C86" s="88" t="s">
        <v>75</v>
      </c>
      <c r="D86" s="88" t="s">
        <v>288</v>
      </c>
      <c r="E86" s="88" t="s">
        <v>32</v>
      </c>
      <c r="F86" s="89">
        <v>50</v>
      </c>
      <c r="G86" s="89">
        <v>50</v>
      </c>
    </row>
    <row r="87" spans="1:7" ht="22.5">
      <c r="A87" s="83" t="s">
        <v>106</v>
      </c>
      <c r="B87" s="84" t="s">
        <v>47</v>
      </c>
      <c r="C87" s="84" t="s">
        <v>75</v>
      </c>
      <c r="D87" s="91" t="s">
        <v>404</v>
      </c>
      <c r="E87" s="84" t="s">
        <v>107</v>
      </c>
      <c r="F87" s="86">
        <v>50</v>
      </c>
      <c r="G87" s="86">
        <v>50</v>
      </c>
    </row>
    <row r="88" spans="1:7" ht="21">
      <c r="A88" s="87" t="s">
        <v>411</v>
      </c>
      <c r="B88" s="88" t="s">
        <v>61</v>
      </c>
      <c r="C88" s="88"/>
      <c r="D88" s="88" t="s">
        <v>289</v>
      </c>
      <c r="E88" s="88" t="s">
        <v>32</v>
      </c>
      <c r="F88" s="89">
        <f>F89+F93+F97+F102+F104</f>
        <v>43248</v>
      </c>
      <c r="G88" s="89">
        <f>G89+G93+G97+G102+G104+G107</f>
        <v>43348</v>
      </c>
    </row>
    <row r="89" spans="1:7" ht="22.5">
      <c r="A89" s="152" t="s">
        <v>190</v>
      </c>
      <c r="B89" s="153" t="s">
        <v>61</v>
      </c>
      <c r="C89" s="153" t="s">
        <v>33</v>
      </c>
      <c r="D89" s="153" t="s">
        <v>414</v>
      </c>
      <c r="E89" s="153"/>
      <c r="F89" s="151">
        <f aca="true" t="shared" si="2" ref="F89:G91">F90</f>
        <v>14122.5</v>
      </c>
      <c r="G89" s="151">
        <f t="shared" si="2"/>
        <v>14122.5</v>
      </c>
    </row>
    <row r="90" spans="1:7" ht="45">
      <c r="A90" s="83" t="s">
        <v>156</v>
      </c>
      <c r="B90" s="84" t="s">
        <v>61</v>
      </c>
      <c r="C90" s="84" t="s">
        <v>33</v>
      </c>
      <c r="D90" s="91" t="s">
        <v>413</v>
      </c>
      <c r="E90" s="84" t="s">
        <v>103</v>
      </c>
      <c r="F90" s="86">
        <f t="shared" si="2"/>
        <v>14122.5</v>
      </c>
      <c r="G90" s="86">
        <f t="shared" si="2"/>
        <v>14122.5</v>
      </c>
    </row>
    <row r="91" spans="1:7" ht="12.75">
      <c r="A91" s="83" t="s">
        <v>104</v>
      </c>
      <c r="B91" s="84" t="s">
        <v>61</v>
      </c>
      <c r="C91" s="84" t="s">
        <v>33</v>
      </c>
      <c r="D91" s="91" t="s">
        <v>413</v>
      </c>
      <c r="E91" s="84" t="s">
        <v>105</v>
      </c>
      <c r="F91" s="86">
        <f t="shared" si="2"/>
        <v>14122.5</v>
      </c>
      <c r="G91" s="86">
        <f t="shared" si="2"/>
        <v>14122.5</v>
      </c>
    </row>
    <row r="92" spans="1:7" ht="45">
      <c r="A92" s="83" t="s">
        <v>95</v>
      </c>
      <c r="B92" s="84" t="s">
        <v>61</v>
      </c>
      <c r="C92" s="84" t="s">
        <v>33</v>
      </c>
      <c r="D92" s="91" t="s">
        <v>413</v>
      </c>
      <c r="E92" s="84" t="s">
        <v>76</v>
      </c>
      <c r="F92" s="86">
        <v>14122.5</v>
      </c>
      <c r="G92" s="86">
        <v>14122.5</v>
      </c>
    </row>
    <row r="93" spans="1:7" ht="12.75">
      <c r="A93" s="152" t="s">
        <v>191</v>
      </c>
      <c r="B93" s="153" t="s">
        <v>61</v>
      </c>
      <c r="C93" s="153" t="s">
        <v>33</v>
      </c>
      <c r="D93" s="153" t="s">
        <v>416</v>
      </c>
      <c r="E93" s="153" t="s">
        <v>32</v>
      </c>
      <c r="F93" s="151">
        <f aca="true" t="shared" si="3" ref="F93:G95">F94</f>
        <v>5820</v>
      </c>
      <c r="G93" s="151">
        <f t="shared" si="3"/>
        <v>5820</v>
      </c>
    </row>
    <row r="94" spans="1:7" ht="45">
      <c r="A94" s="83" t="s">
        <v>156</v>
      </c>
      <c r="B94" s="84" t="s">
        <v>61</v>
      </c>
      <c r="C94" s="84" t="s">
        <v>33</v>
      </c>
      <c r="D94" s="91" t="s">
        <v>415</v>
      </c>
      <c r="E94" s="84" t="s">
        <v>103</v>
      </c>
      <c r="F94" s="86">
        <f t="shared" si="3"/>
        <v>5820</v>
      </c>
      <c r="G94" s="86">
        <f t="shared" si="3"/>
        <v>5820</v>
      </c>
    </row>
    <row r="95" spans="1:7" ht="12.75">
      <c r="A95" s="83" t="s">
        <v>104</v>
      </c>
      <c r="B95" s="84" t="s">
        <v>61</v>
      </c>
      <c r="C95" s="84" t="s">
        <v>33</v>
      </c>
      <c r="D95" s="91" t="s">
        <v>415</v>
      </c>
      <c r="E95" s="84" t="s">
        <v>105</v>
      </c>
      <c r="F95" s="86">
        <f t="shared" si="3"/>
        <v>5820</v>
      </c>
      <c r="G95" s="86">
        <f t="shared" si="3"/>
        <v>5820</v>
      </c>
    </row>
    <row r="96" spans="1:7" ht="45">
      <c r="A96" s="83" t="s">
        <v>95</v>
      </c>
      <c r="B96" s="84" t="s">
        <v>61</v>
      </c>
      <c r="C96" s="84" t="s">
        <v>33</v>
      </c>
      <c r="D96" s="91" t="s">
        <v>415</v>
      </c>
      <c r="E96" s="84" t="s">
        <v>76</v>
      </c>
      <c r="F96" s="86">
        <v>5820</v>
      </c>
      <c r="G96" s="86">
        <v>5820</v>
      </c>
    </row>
    <row r="97" spans="1:7" ht="22.5">
      <c r="A97" s="152" t="s">
        <v>273</v>
      </c>
      <c r="B97" s="153" t="s">
        <v>47</v>
      </c>
      <c r="C97" s="155" t="s">
        <v>35</v>
      </c>
      <c r="D97" s="153" t="s">
        <v>417</v>
      </c>
      <c r="E97" s="153" t="s">
        <v>32</v>
      </c>
      <c r="F97" s="151">
        <f aca="true" t="shared" si="4" ref="F97:G100">F98</f>
        <v>8339.6</v>
      </c>
      <c r="G97" s="151">
        <f t="shared" si="4"/>
        <v>8339.6</v>
      </c>
    </row>
    <row r="98" spans="1:7" ht="22.5">
      <c r="A98" s="83" t="s">
        <v>100</v>
      </c>
      <c r="B98" s="84" t="s">
        <v>47</v>
      </c>
      <c r="C98" s="133" t="s">
        <v>35</v>
      </c>
      <c r="D98" s="91" t="s">
        <v>418</v>
      </c>
      <c r="E98" s="84" t="s">
        <v>32</v>
      </c>
      <c r="F98" s="86">
        <f t="shared" si="4"/>
        <v>8339.6</v>
      </c>
      <c r="G98" s="86">
        <f t="shared" si="4"/>
        <v>8339.6</v>
      </c>
    </row>
    <row r="99" spans="1:7" ht="45">
      <c r="A99" s="90" t="s">
        <v>156</v>
      </c>
      <c r="B99" s="84" t="s">
        <v>47</v>
      </c>
      <c r="C99" s="133" t="s">
        <v>35</v>
      </c>
      <c r="D99" s="91" t="s">
        <v>418</v>
      </c>
      <c r="E99" s="84" t="s">
        <v>103</v>
      </c>
      <c r="F99" s="86">
        <f t="shared" si="4"/>
        <v>8339.6</v>
      </c>
      <c r="G99" s="86">
        <f t="shared" si="4"/>
        <v>8339.6</v>
      </c>
    </row>
    <row r="100" spans="1:7" ht="12.75">
      <c r="A100" s="83" t="s">
        <v>104</v>
      </c>
      <c r="B100" s="84" t="s">
        <v>47</v>
      </c>
      <c r="C100" s="133" t="s">
        <v>35</v>
      </c>
      <c r="D100" s="91" t="s">
        <v>418</v>
      </c>
      <c r="E100" s="84" t="s">
        <v>105</v>
      </c>
      <c r="F100" s="86">
        <f t="shared" si="4"/>
        <v>8339.6</v>
      </c>
      <c r="G100" s="86">
        <f t="shared" si="4"/>
        <v>8339.6</v>
      </c>
    </row>
    <row r="101" spans="1:7" ht="45">
      <c r="A101" s="83" t="s">
        <v>95</v>
      </c>
      <c r="B101" s="84" t="s">
        <v>47</v>
      </c>
      <c r="C101" s="133" t="s">
        <v>35</v>
      </c>
      <c r="D101" s="91" t="s">
        <v>418</v>
      </c>
      <c r="E101" s="84" t="s">
        <v>76</v>
      </c>
      <c r="F101" s="86">
        <v>8339.6</v>
      </c>
      <c r="G101" s="86">
        <v>8339.6</v>
      </c>
    </row>
    <row r="102" spans="1:7" ht="12.75">
      <c r="A102" s="152" t="s">
        <v>274</v>
      </c>
      <c r="B102" s="153" t="s">
        <v>61</v>
      </c>
      <c r="C102" s="155" t="s">
        <v>56</v>
      </c>
      <c r="D102" s="153" t="s">
        <v>419</v>
      </c>
      <c r="E102" s="153"/>
      <c r="F102" s="151">
        <v>200</v>
      </c>
      <c r="G102" s="151">
        <v>200</v>
      </c>
    </row>
    <row r="103" spans="1:7" ht="22.5">
      <c r="A103" s="83" t="s">
        <v>106</v>
      </c>
      <c r="B103" s="84" t="s">
        <v>61</v>
      </c>
      <c r="C103" s="84" t="s">
        <v>56</v>
      </c>
      <c r="D103" s="91" t="s">
        <v>420</v>
      </c>
      <c r="E103" s="84">
        <v>200</v>
      </c>
      <c r="F103" s="86">
        <v>200</v>
      </c>
      <c r="G103" s="86">
        <v>200</v>
      </c>
    </row>
    <row r="104" spans="1:7" ht="22.5">
      <c r="A104" s="152" t="s">
        <v>412</v>
      </c>
      <c r="B104" s="153" t="s">
        <v>61</v>
      </c>
      <c r="C104" s="153" t="s">
        <v>56</v>
      </c>
      <c r="D104" s="153" t="s">
        <v>421</v>
      </c>
      <c r="E104" s="153"/>
      <c r="F104" s="151">
        <v>14765.9</v>
      </c>
      <c r="G104" s="151">
        <v>14765.9</v>
      </c>
    </row>
    <row r="105" spans="1:7" ht="56.25">
      <c r="A105" s="83" t="s">
        <v>77</v>
      </c>
      <c r="B105" s="84" t="s">
        <v>61</v>
      </c>
      <c r="C105" s="84" t="s">
        <v>56</v>
      </c>
      <c r="D105" s="91" t="s">
        <v>422</v>
      </c>
      <c r="E105" s="84">
        <v>100</v>
      </c>
      <c r="F105" s="85">
        <v>14700.4</v>
      </c>
      <c r="G105" s="85">
        <v>14700.4</v>
      </c>
    </row>
    <row r="106" spans="1:7" ht="22.5">
      <c r="A106" s="83" t="s">
        <v>106</v>
      </c>
      <c r="B106" s="84" t="s">
        <v>61</v>
      </c>
      <c r="C106" s="84" t="s">
        <v>56</v>
      </c>
      <c r="D106" s="91" t="s">
        <v>422</v>
      </c>
      <c r="E106" s="84">
        <v>200</v>
      </c>
      <c r="F106" s="85">
        <v>65.5</v>
      </c>
      <c r="G106" s="85">
        <v>65.5</v>
      </c>
    </row>
    <row r="107" spans="1:7" ht="42">
      <c r="A107" s="87" t="s">
        <v>423</v>
      </c>
      <c r="B107" s="88" t="s">
        <v>61</v>
      </c>
      <c r="C107" s="88" t="s">
        <v>56</v>
      </c>
      <c r="D107" s="88" t="s">
        <v>425</v>
      </c>
      <c r="E107" s="88"/>
      <c r="F107" s="89">
        <v>100</v>
      </c>
      <c r="G107" s="89">
        <v>100</v>
      </c>
    </row>
    <row r="108" spans="1:7" ht="22.5">
      <c r="A108" s="83" t="s">
        <v>106</v>
      </c>
      <c r="B108" s="84" t="s">
        <v>61</v>
      </c>
      <c r="C108" s="84" t="s">
        <v>56</v>
      </c>
      <c r="D108" s="91" t="s">
        <v>448</v>
      </c>
      <c r="E108" s="84">
        <v>200</v>
      </c>
      <c r="F108" s="85">
        <v>100</v>
      </c>
      <c r="G108" s="85">
        <v>100</v>
      </c>
    </row>
    <row r="109" spans="1:7" ht="21">
      <c r="A109" s="87" t="s">
        <v>424</v>
      </c>
      <c r="B109" s="134" t="s">
        <v>75</v>
      </c>
      <c r="C109" s="88" t="s">
        <v>33</v>
      </c>
      <c r="D109" s="88" t="s">
        <v>432</v>
      </c>
      <c r="E109" s="88"/>
      <c r="F109" s="89">
        <f>F110+F112+F114+F116+F118</f>
        <v>250</v>
      </c>
      <c r="G109" s="89">
        <f>G110+G112+G114+G116+G118</f>
        <v>250</v>
      </c>
    </row>
    <row r="110" spans="1:7" ht="33.75">
      <c r="A110" s="152" t="s">
        <v>426</v>
      </c>
      <c r="B110" s="155" t="s">
        <v>75</v>
      </c>
      <c r="C110" s="153" t="s">
        <v>33</v>
      </c>
      <c r="D110" s="153" t="s">
        <v>434</v>
      </c>
      <c r="E110" s="153"/>
      <c r="F110" s="151">
        <v>146</v>
      </c>
      <c r="G110" s="151">
        <v>146</v>
      </c>
    </row>
    <row r="111" spans="1:7" ht="22.5">
      <c r="A111" s="90" t="s">
        <v>106</v>
      </c>
      <c r="B111" s="133" t="s">
        <v>75</v>
      </c>
      <c r="C111" s="84" t="s">
        <v>33</v>
      </c>
      <c r="D111" s="91" t="s">
        <v>449</v>
      </c>
      <c r="E111" s="84">
        <v>200</v>
      </c>
      <c r="F111" s="86">
        <v>146</v>
      </c>
      <c r="G111" s="86">
        <v>146</v>
      </c>
    </row>
    <row r="112" spans="1:7" ht="33.75">
      <c r="A112" s="157" t="s">
        <v>427</v>
      </c>
      <c r="B112" s="155" t="s">
        <v>75</v>
      </c>
      <c r="C112" s="153" t="s">
        <v>33</v>
      </c>
      <c r="D112" s="153" t="s">
        <v>433</v>
      </c>
      <c r="E112" s="153"/>
      <c r="F112" s="151">
        <v>7</v>
      </c>
      <c r="G112" s="151">
        <v>7</v>
      </c>
    </row>
    <row r="113" spans="1:7" ht="22.5">
      <c r="A113" s="90" t="s">
        <v>106</v>
      </c>
      <c r="B113" s="133" t="s">
        <v>75</v>
      </c>
      <c r="C113" s="84" t="s">
        <v>33</v>
      </c>
      <c r="D113" s="91" t="s">
        <v>450</v>
      </c>
      <c r="E113" s="84">
        <v>200</v>
      </c>
      <c r="F113" s="85">
        <v>7</v>
      </c>
      <c r="G113" s="85">
        <v>7</v>
      </c>
    </row>
    <row r="114" spans="1:7" ht="45">
      <c r="A114" s="157" t="s">
        <v>428</v>
      </c>
      <c r="B114" s="155" t="s">
        <v>75</v>
      </c>
      <c r="C114" s="153" t="s">
        <v>33</v>
      </c>
      <c r="D114" s="153" t="s">
        <v>435</v>
      </c>
      <c r="E114" s="153"/>
      <c r="F114" s="151">
        <v>30</v>
      </c>
      <c r="G114" s="151">
        <v>30</v>
      </c>
    </row>
    <row r="115" spans="1:7" ht="22.5">
      <c r="A115" s="90" t="s">
        <v>106</v>
      </c>
      <c r="B115" s="133" t="s">
        <v>75</v>
      </c>
      <c r="C115" s="84" t="s">
        <v>33</v>
      </c>
      <c r="D115" s="91" t="s">
        <v>451</v>
      </c>
      <c r="E115" s="84">
        <v>200</v>
      </c>
      <c r="F115" s="85">
        <v>30</v>
      </c>
      <c r="G115" s="85">
        <v>30</v>
      </c>
    </row>
    <row r="116" spans="1:7" ht="33.75">
      <c r="A116" s="152" t="s">
        <v>429</v>
      </c>
      <c r="B116" s="155" t="s">
        <v>75</v>
      </c>
      <c r="C116" s="153" t="s">
        <v>33</v>
      </c>
      <c r="D116" s="153" t="s">
        <v>436</v>
      </c>
      <c r="E116" s="153"/>
      <c r="F116" s="151">
        <v>51</v>
      </c>
      <c r="G116" s="151">
        <v>51</v>
      </c>
    </row>
    <row r="117" spans="1:7" ht="22.5">
      <c r="A117" s="90" t="s">
        <v>106</v>
      </c>
      <c r="B117" s="133" t="s">
        <v>75</v>
      </c>
      <c r="C117" s="84" t="s">
        <v>33</v>
      </c>
      <c r="D117" s="91" t="s">
        <v>452</v>
      </c>
      <c r="E117" s="84">
        <v>200</v>
      </c>
      <c r="F117" s="85">
        <v>51</v>
      </c>
      <c r="G117" s="85">
        <v>51</v>
      </c>
    </row>
    <row r="118" spans="1:7" ht="22.5">
      <c r="A118" s="152" t="s">
        <v>430</v>
      </c>
      <c r="B118" s="155" t="s">
        <v>75</v>
      </c>
      <c r="C118" s="153" t="s">
        <v>33</v>
      </c>
      <c r="D118" s="153" t="s">
        <v>437</v>
      </c>
      <c r="E118" s="153"/>
      <c r="F118" s="151">
        <v>16</v>
      </c>
      <c r="G118" s="151">
        <v>16</v>
      </c>
    </row>
    <row r="119" spans="1:7" ht="22.5">
      <c r="A119" s="90" t="s">
        <v>106</v>
      </c>
      <c r="B119" s="133" t="s">
        <v>75</v>
      </c>
      <c r="C119" s="84" t="s">
        <v>33</v>
      </c>
      <c r="D119" s="91" t="s">
        <v>453</v>
      </c>
      <c r="E119" s="84">
        <v>200</v>
      </c>
      <c r="F119" s="85">
        <v>16</v>
      </c>
      <c r="G119" s="85">
        <v>16</v>
      </c>
    </row>
    <row r="120" spans="1:7" ht="21">
      <c r="A120" s="87" t="s">
        <v>431</v>
      </c>
      <c r="B120" s="88" t="s">
        <v>57</v>
      </c>
      <c r="C120" s="88"/>
      <c r="D120" s="88" t="s">
        <v>442</v>
      </c>
      <c r="E120" s="88"/>
      <c r="F120" s="89">
        <f>F121+F123+F125+F127+F129+F131+F133+F135+F137+F139</f>
        <v>47114.9</v>
      </c>
      <c r="G120" s="89">
        <f>G121+G123+G125+G127+G129+G131+G133+G135+G137+G139</f>
        <v>47669.899999999994</v>
      </c>
    </row>
    <row r="121" spans="1:7" ht="22.5">
      <c r="A121" s="83" t="s">
        <v>161</v>
      </c>
      <c r="B121" s="84" t="s">
        <v>57</v>
      </c>
      <c r="C121" s="84" t="s">
        <v>35</v>
      </c>
      <c r="D121" s="91" t="s">
        <v>454</v>
      </c>
      <c r="E121" s="84"/>
      <c r="F121" s="86">
        <v>139.7</v>
      </c>
      <c r="G121" s="86">
        <v>141.4</v>
      </c>
    </row>
    <row r="122" spans="1:7" ht="22.5">
      <c r="A122" s="83" t="s">
        <v>108</v>
      </c>
      <c r="B122" s="84" t="s">
        <v>57</v>
      </c>
      <c r="C122" s="84" t="s">
        <v>35</v>
      </c>
      <c r="D122" s="91" t="s">
        <v>454</v>
      </c>
      <c r="E122" s="84">
        <v>300</v>
      </c>
      <c r="F122" s="86">
        <v>139.7</v>
      </c>
      <c r="G122" s="86">
        <v>141.4</v>
      </c>
    </row>
    <row r="123" spans="1:7" ht="78.75">
      <c r="A123" s="83" t="s">
        <v>162</v>
      </c>
      <c r="B123" s="84" t="s">
        <v>57</v>
      </c>
      <c r="C123" s="84" t="s">
        <v>35</v>
      </c>
      <c r="D123" s="158" t="s">
        <v>700</v>
      </c>
      <c r="E123" s="84"/>
      <c r="F123" s="86">
        <v>69.8</v>
      </c>
      <c r="G123" s="86">
        <v>70.6</v>
      </c>
    </row>
    <row r="124" spans="1:7" ht="22.5">
      <c r="A124" s="83" t="s">
        <v>108</v>
      </c>
      <c r="B124" s="84" t="s">
        <v>57</v>
      </c>
      <c r="C124" s="84" t="s">
        <v>35</v>
      </c>
      <c r="D124" s="158" t="s">
        <v>700</v>
      </c>
      <c r="E124" s="84">
        <v>300</v>
      </c>
      <c r="F124" s="86">
        <v>69.8</v>
      </c>
      <c r="G124" s="86">
        <v>70.6</v>
      </c>
    </row>
    <row r="125" spans="1:7" ht="22.5">
      <c r="A125" s="83" t="s">
        <v>97</v>
      </c>
      <c r="B125" s="84" t="s">
        <v>57</v>
      </c>
      <c r="C125" s="84" t="s">
        <v>35</v>
      </c>
      <c r="D125" s="91" t="s">
        <v>455</v>
      </c>
      <c r="E125" s="84" t="s">
        <v>32</v>
      </c>
      <c r="F125" s="86">
        <v>3058</v>
      </c>
      <c r="G125" s="86">
        <v>3094.1</v>
      </c>
    </row>
    <row r="126" spans="1:7" ht="22.5">
      <c r="A126" s="83" t="s">
        <v>108</v>
      </c>
      <c r="B126" s="84" t="s">
        <v>57</v>
      </c>
      <c r="C126" s="84" t="s">
        <v>35</v>
      </c>
      <c r="D126" s="91" t="s">
        <v>455</v>
      </c>
      <c r="E126" s="84">
        <v>300</v>
      </c>
      <c r="F126" s="86">
        <v>3058</v>
      </c>
      <c r="G126" s="86">
        <v>3094.1</v>
      </c>
    </row>
    <row r="127" spans="1:7" ht="22.5">
      <c r="A127" s="83" t="s">
        <v>163</v>
      </c>
      <c r="B127" s="84" t="s">
        <v>57</v>
      </c>
      <c r="C127" s="84" t="s">
        <v>35</v>
      </c>
      <c r="D127" s="91" t="s">
        <v>456</v>
      </c>
      <c r="E127" s="84"/>
      <c r="F127" s="86">
        <v>5652.1</v>
      </c>
      <c r="G127" s="86">
        <v>5718.7</v>
      </c>
    </row>
    <row r="128" spans="1:7" ht="22.5">
      <c r="A128" s="83" t="s">
        <v>108</v>
      </c>
      <c r="B128" s="84" t="s">
        <v>57</v>
      </c>
      <c r="C128" s="84" t="s">
        <v>35</v>
      </c>
      <c r="D128" s="91" t="s">
        <v>456</v>
      </c>
      <c r="E128" s="84">
        <v>300</v>
      </c>
      <c r="F128" s="86">
        <v>5652.1</v>
      </c>
      <c r="G128" s="86">
        <v>5718.7</v>
      </c>
    </row>
    <row r="129" spans="1:7" ht="12.75">
      <c r="A129" s="83" t="s">
        <v>164</v>
      </c>
      <c r="B129" s="84" t="s">
        <v>57</v>
      </c>
      <c r="C129" s="84" t="s">
        <v>35</v>
      </c>
      <c r="D129" s="91" t="s">
        <v>457</v>
      </c>
      <c r="E129" s="84" t="s">
        <v>32</v>
      </c>
      <c r="F129" s="86">
        <v>6242.1</v>
      </c>
      <c r="G129" s="86">
        <v>6315.6</v>
      </c>
    </row>
    <row r="130" spans="1:7" ht="22.5">
      <c r="A130" s="83" t="s">
        <v>108</v>
      </c>
      <c r="B130" s="84" t="s">
        <v>57</v>
      </c>
      <c r="C130" s="84" t="s">
        <v>35</v>
      </c>
      <c r="D130" s="91" t="s">
        <v>457</v>
      </c>
      <c r="E130" s="84">
        <v>300</v>
      </c>
      <c r="F130" s="86">
        <v>6242.1</v>
      </c>
      <c r="G130" s="86">
        <v>6315.6</v>
      </c>
    </row>
    <row r="131" spans="1:7" ht="22.5">
      <c r="A131" s="83" t="s">
        <v>165</v>
      </c>
      <c r="B131" s="84" t="s">
        <v>57</v>
      </c>
      <c r="C131" s="84" t="s">
        <v>35</v>
      </c>
      <c r="D131" s="91" t="s">
        <v>458</v>
      </c>
      <c r="E131" s="84" t="s">
        <v>32</v>
      </c>
      <c r="F131" s="86">
        <v>3042.6</v>
      </c>
      <c r="G131" s="86">
        <v>3078.4</v>
      </c>
    </row>
    <row r="132" spans="1:7" ht="22.5">
      <c r="A132" s="83" t="s">
        <v>108</v>
      </c>
      <c r="B132" s="84" t="s">
        <v>57</v>
      </c>
      <c r="C132" s="84" t="s">
        <v>35</v>
      </c>
      <c r="D132" s="91" t="s">
        <v>458</v>
      </c>
      <c r="E132" s="84">
        <v>300</v>
      </c>
      <c r="F132" s="86">
        <v>3042.6</v>
      </c>
      <c r="G132" s="86">
        <v>3078.4</v>
      </c>
    </row>
    <row r="133" spans="1:7" ht="33.75">
      <c r="A133" s="90" t="s">
        <v>438</v>
      </c>
      <c r="B133" s="84" t="s">
        <v>57</v>
      </c>
      <c r="C133" s="84" t="s">
        <v>35</v>
      </c>
      <c r="D133" s="91" t="s">
        <v>698</v>
      </c>
      <c r="E133" s="84"/>
      <c r="F133" s="86">
        <v>966.2</v>
      </c>
      <c r="G133" s="86">
        <v>977.6</v>
      </c>
    </row>
    <row r="134" spans="1:7" ht="22.5">
      <c r="A134" s="83" t="s">
        <v>108</v>
      </c>
      <c r="B134" s="84" t="s">
        <v>57</v>
      </c>
      <c r="C134" s="84" t="s">
        <v>35</v>
      </c>
      <c r="D134" s="91" t="s">
        <v>698</v>
      </c>
      <c r="E134" s="84">
        <v>300</v>
      </c>
      <c r="F134" s="86">
        <v>966.2</v>
      </c>
      <c r="G134" s="86">
        <v>977.6</v>
      </c>
    </row>
    <row r="135" spans="1:7" ht="56.25">
      <c r="A135" s="90" t="s">
        <v>185</v>
      </c>
      <c r="B135" s="84" t="s">
        <v>57</v>
      </c>
      <c r="C135" s="84" t="s">
        <v>56</v>
      </c>
      <c r="D135" s="91" t="s">
        <v>459</v>
      </c>
      <c r="E135" s="84"/>
      <c r="F135" s="86">
        <v>24922</v>
      </c>
      <c r="G135" s="86">
        <v>25215.5</v>
      </c>
    </row>
    <row r="136" spans="1:7" ht="22.5">
      <c r="A136" s="83" t="s">
        <v>108</v>
      </c>
      <c r="B136" s="84" t="s">
        <v>57</v>
      </c>
      <c r="C136" s="84" t="s">
        <v>56</v>
      </c>
      <c r="D136" s="91" t="s">
        <v>459</v>
      </c>
      <c r="E136" s="84">
        <v>300</v>
      </c>
      <c r="F136" s="86">
        <v>24922</v>
      </c>
      <c r="G136" s="86">
        <v>25215.5</v>
      </c>
    </row>
    <row r="137" spans="1:7" ht="56.25">
      <c r="A137" s="90" t="s">
        <v>439</v>
      </c>
      <c r="B137" s="84" t="s">
        <v>57</v>
      </c>
      <c r="C137" s="84" t="s">
        <v>56</v>
      </c>
      <c r="D137" s="91" t="s">
        <v>460</v>
      </c>
      <c r="E137" s="84"/>
      <c r="F137" s="86">
        <v>2668.3</v>
      </c>
      <c r="G137" s="86">
        <v>2699.7</v>
      </c>
    </row>
    <row r="138" spans="1:7" ht="22.5">
      <c r="A138" s="83" t="s">
        <v>108</v>
      </c>
      <c r="B138" s="84" t="s">
        <v>57</v>
      </c>
      <c r="C138" s="84" t="s">
        <v>56</v>
      </c>
      <c r="D138" s="91" t="s">
        <v>460</v>
      </c>
      <c r="E138" s="84">
        <v>300</v>
      </c>
      <c r="F138" s="86">
        <v>2668.3</v>
      </c>
      <c r="G138" s="86">
        <v>2699.7</v>
      </c>
    </row>
    <row r="139" spans="1:7" ht="22.5">
      <c r="A139" s="83" t="s">
        <v>85</v>
      </c>
      <c r="B139" s="84" t="s">
        <v>57</v>
      </c>
      <c r="C139" s="84" t="s">
        <v>44</v>
      </c>
      <c r="D139" s="91" t="s">
        <v>464</v>
      </c>
      <c r="E139" s="84" t="s">
        <v>32</v>
      </c>
      <c r="F139" s="86">
        <v>354.1</v>
      </c>
      <c r="G139" s="86">
        <v>358.3</v>
      </c>
    </row>
    <row r="140" spans="1:7" ht="22.5">
      <c r="A140" s="83" t="s">
        <v>106</v>
      </c>
      <c r="B140" s="84" t="s">
        <v>57</v>
      </c>
      <c r="C140" s="84" t="s">
        <v>44</v>
      </c>
      <c r="D140" s="91" t="s">
        <v>464</v>
      </c>
      <c r="E140" s="84" t="s">
        <v>107</v>
      </c>
      <c r="F140" s="86">
        <v>354.1</v>
      </c>
      <c r="G140" s="86">
        <v>358.3</v>
      </c>
    </row>
    <row r="141" spans="1:7" ht="21">
      <c r="A141" s="87" t="s">
        <v>446</v>
      </c>
      <c r="B141" s="88" t="s">
        <v>57</v>
      </c>
      <c r="C141" s="88" t="s">
        <v>35</v>
      </c>
      <c r="D141" s="88" t="s">
        <v>447</v>
      </c>
      <c r="E141" s="88"/>
      <c r="F141" s="89">
        <v>500</v>
      </c>
      <c r="G141" s="89">
        <v>500</v>
      </c>
    </row>
    <row r="142" spans="1:7" ht="22.5">
      <c r="A142" s="83" t="s">
        <v>108</v>
      </c>
      <c r="B142" s="84" t="s">
        <v>57</v>
      </c>
      <c r="C142" s="84" t="s">
        <v>35</v>
      </c>
      <c r="D142" s="91" t="s">
        <v>461</v>
      </c>
      <c r="E142" s="84">
        <v>300</v>
      </c>
      <c r="F142" s="86">
        <v>500</v>
      </c>
      <c r="G142" s="86">
        <v>500</v>
      </c>
    </row>
    <row r="143" spans="1:7" ht="21">
      <c r="A143" s="87" t="s">
        <v>268</v>
      </c>
      <c r="B143" s="88" t="s">
        <v>68</v>
      </c>
      <c r="C143" s="88" t="s">
        <v>33</v>
      </c>
      <c r="D143" s="88" t="s">
        <v>462</v>
      </c>
      <c r="E143" s="88" t="s">
        <v>32</v>
      </c>
      <c r="F143" s="89">
        <v>378</v>
      </c>
      <c r="G143" s="89">
        <v>378</v>
      </c>
    </row>
    <row r="144" spans="1:7" ht="22.5">
      <c r="A144" s="83" t="s">
        <v>106</v>
      </c>
      <c r="B144" s="84" t="s">
        <v>68</v>
      </c>
      <c r="C144" s="84" t="s">
        <v>33</v>
      </c>
      <c r="D144" s="91" t="s">
        <v>463</v>
      </c>
      <c r="E144" s="84" t="s">
        <v>107</v>
      </c>
      <c r="F144" s="85">
        <v>378</v>
      </c>
      <c r="G144" s="85">
        <v>378</v>
      </c>
    </row>
    <row r="145" spans="1:6" ht="12.75">
      <c r="A145" s="90"/>
      <c r="B145" s="84"/>
      <c r="C145" s="84"/>
      <c r="D145" s="84"/>
      <c r="E145" s="84"/>
      <c r="F145" s="85"/>
    </row>
    <row r="146" spans="1:6" ht="12.75">
      <c r="A146" s="90"/>
      <c r="B146" s="84"/>
      <c r="C146" s="84"/>
      <c r="D146" s="91"/>
      <c r="E146" s="84"/>
      <c r="F146" s="85"/>
    </row>
    <row r="147" spans="1:6" ht="12.75">
      <c r="A147" s="90"/>
      <c r="B147" s="84"/>
      <c r="C147" s="84"/>
      <c r="D147" s="91"/>
      <c r="E147" s="84"/>
      <c r="F147" s="85"/>
    </row>
    <row r="148" spans="1:6" ht="12.75">
      <c r="A148" s="99"/>
      <c r="B148" s="84"/>
      <c r="C148" s="91"/>
      <c r="D148" s="84"/>
      <c r="F148" s="85"/>
    </row>
    <row r="149" spans="1:6" ht="12.75">
      <c r="A149" s="99"/>
      <c r="B149" s="84"/>
      <c r="C149" s="91"/>
      <c r="D149" s="84"/>
      <c r="F149" s="85"/>
    </row>
    <row r="150" spans="1:6" ht="12.75">
      <c r="A150" s="99"/>
      <c r="B150" s="84"/>
      <c r="C150" s="91"/>
      <c r="D150" s="84"/>
      <c r="F150" s="85"/>
    </row>
  </sheetData>
  <sheetProtection/>
  <mergeCells count="12">
    <mergeCell ref="A2:G2"/>
    <mergeCell ref="F7:G7"/>
    <mergeCell ref="E7:E8"/>
    <mergeCell ref="A6:G6"/>
    <mergeCell ref="C1:G1"/>
    <mergeCell ref="A4:G4"/>
    <mergeCell ref="A7:A8"/>
    <mergeCell ref="B7:B8"/>
    <mergeCell ref="C7:C8"/>
    <mergeCell ref="D7:D8"/>
    <mergeCell ref="A3:G3"/>
    <mergeCell ref="F5:G5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5.28125" style="0" customWidth="1"/>
    <col min="2" max="2" width="48.421875" style="0" customWidth="1"/>
    <col min="3" max="3" width="27.8515625" style="0" customWidth="1"/>
  </cols>
  <sheetData>
    <row r="1" spans="1:3" ht="15.75">
      <c r="A1" s="207"/>
      <c r="B1" s="306" t="s">
        <v>647</v>
      </c>
      <c r="C1" s="306"/>
    </row>
    <row r="2" spans="1:3" ht="15.75">
      <c r="A2" s="231"/>
      <c r="B2" s="311" t="s">
        <v>648</v>
      </c>
      <c r="C2" s="311"/>
    </row>
    <row r="3" spans="1:3" ht="15.75">
      <c r="A3" s="231"/>
      <c r="B3" s="311" t="s">
        <v>296</v>
      </c>
      <c r="C3" s="311"/>
    </row>
    <row r="4" spans="1:3" ht="15.75">
      <c r="A4" s="231"/>
      <c r="B4" s="311" t="s">
        <v>649</v>
      </c>
      <c r="C4" s="311"/>
    </row>
    <row r="5" spans="1:3" ht="15.75">
      <c r="A5" s="232"/>
      <c r="B5" s="280" t="s">
        <v>680</v>
      </c>
      <c r="C5" s="280"/>
    </row>
    <row r="6" spans="1:3" ht="15.75">
      <c r="A6" s="232"/>
      <c r="B6" s="2"/>
      <c r="C6" s="229" t="s">
        <v>650</v>
      </c>
    </row>
    <row r="7" spans="1:3" ht="15.75">
      <c r="A7" s="232"/>
      <c r="B7" s="2"/>
      <c r="C7" s="229"/>
    </row>
    <row r="8" spans="1:3" ht="15.75">
      <c r="A8" s="322" t="s">
        <v>200</v>
      </c>
      <c r="B8" s="322"/>
      <c r="C8" s="322"/>
    </row>
    <row r="9" spans="1:3" ht="34.5" customHeight="1">
      <c r="A9" s="321" t="s">
        <v>677</v>
      </c>
      <c r="B9" s="321"/>
      <c r="C9" s="321"/>
    </row>
    <row r="10" spans="1:3" ht="15.75">
      <c r="A10" s="233"/>
      <c r="B10" s="233"/>
      <c r="C10" s="233"/>
    </row>
    <row r="11" spans="1:3" ht="15.75">
      <c r="A11" s="233"/>
      <c r="B11" s="233"/>
      <c r="C11" s="231" t="s">
        <v>0</v>
      </c>
    </row>
    <row r="12" spans="1:3" ht="15.75">
      <c r="A12" s="234" t="s">
        <v>651</v>
      </c>
      <c r="B12" s="235" t="s">
        <v>652</v>
      </c>
      <c r="C12" s="236" t="s">
        <v>600</v>
      </c>
    </row>
    <row r="13" spans="1:3" ht="15.75">
      <c r="A13" s="237">
        <v>1</v>
      </c>
      <c r="B13" s="238" t="s">
        <v>653</v>
      </c>
      <c r="C13" s="239">
        <v>3133.5</v>
      </c>
    </row>
    <row r="14" spans="1:3" ht="15.75">
      <c r="A14" s="240">
        <v>2</v>
      </c>
      <c r="B14" s="241" t="s">
        <v>654</v>
      </c>
      <c r="C14" s="242">
        <v>3153.7</v>
      </c>
    </row>
    <row r="15" spans="1:3" ht="15.75">
      <c r="A15" s="240">
        <v>3</v>
      </c>
      <c r="B15" s="241" t="s">
        <v>655</v>
      </c>
      <c r="C15" s="242">
        <v>3148.1</v>
      </c>
    </row>
    <row r="16" spans="1:3" ht="15.75">
      <c r="A16" s="240">
        <v>4</v>
      </c>
      <c r="B16" s="241" t="s">
        <v>656</v>
      </c>
      <c r="C16" s="242">
        <v>3184.9</v>
      </c>
    </row>
    <row r="17" spans="1:3" ht="15.75">
      <c r="A17" s="240">
        <v>5</v>
      </c>
      <c r="B17" s="241" t="s">
        <v>657</v>
      </c>
      <c r="C17" s="242">
        <v>3193.7</v>
      </c>
    </row>
    <row r="18" spans="1:3" ht="15.75">
      <c r="A18" s="240">
        <v>6</v>
      </c>
      <c r="B18" s="241" t="s">
        <v>658</v>
      </c>
      <c r="C18" s="242">
        <v>3049.5</v>
      </c>
    </row>
    <row r="19" spans="1:3" ht="15.75">
      <c r="A19" s="240"/>
      <c r="B19" s="241"/>
      <c r="C19" s="242"/>
    </row>
    <row r="20" spans="1:3" ht="15.75">
      <c r="A20" s="243"/>
      <c r="B20" s="244" t="s">
        <v>659</v>
      </c>
      <c r="C20" s="245">
        <f>SUM(C13:C19)</f>
        <v>18863.399999999998</v>
      </c>
    </row>
  </sheetData>
  <sheetProtection/>
  <mergeCells count="7">
    <mergeCell ref="A9:C9"/>
    <mergeCell ref="B1:C1"/>
    <mergeCell ref="B2:C2"/>
    <mergeCell ref="B3:C3"/>
    <mergeCell ref="B4:C4"/>
    <mergeCell ref="B5:C5"/>
    <mergeCell ref="A8:C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0" sqref="A10:C10"/>
    </sheetView>
  </sheetViews>
  <sheetFormatPr defaultColWidth="9.140625" defaultRowHeight="12.75"/>
  <cols>
    <col min="1" max="1" width="5.57421875" style="0" customWidth="1"/>
    <col min="2" max="2" width="59.140625" style="0" customWidth="1"/>
    <col min="3" max="3" width="15.140625" style="0" customWidth="1"/>
  </cols>
  <sheetData>
    <row r="1" spans="1:3" ht="12.75">
      <c r="A1" s="246"/>
      <c r="B1" s="247"/>
      <c r="C1" s="229" t="s">
        <v>660</v>
      </c>
    </row>
    <row r="2" spans="1:3" ht="12.75">
      <c r="A2" s="246"/>
      <c r="B2" s="311" t="s">
        <v>648</v>
      </c>
      <c r="C2" s="311"/>
    </row>
    <row r="3" spans="1:3" ht="12.75">
      <c r="A3" s="246"/>
      <c r="B3" s="311" t="s">
        <v>296</v>
      </c>
      <c r="C3" s="311"/>
    </row>
    <row r="4" spans="1:3" ht="12.75">
      <c r="A4" s="246"/>
      <c r="B4" s="311" t="s">
        <v>649</v>
      </c>
      <c r="C4" s="311"/>
    </row>
    <row r="5" spans="1:3" ht="12.75">
      <c r="A5" s="246"/>
      <c r="B5" s="101"/>
      <c r="C5" s="101" t="s">
        <v>680</v>
      </c>
    </row>
    <row r="6" spans="1:3" ht="12.75">
      <c r="A6" s="246"/>
      <c r="B6" s="247"/>
      <c r="C6" s="248" t="s">
        <v>661</v>
      </c>
    </row>
    <row r="7" spans="1:3" ht="12.75">
      <c r="A7" s="246"/>
      <c r="B7" s="246"/>
      <c r="C7" s="246"/>
    </row>
    <row r="8" spans="1:3" ht="12.75">
      <c r="A8" s="246"/>
      <c r="B8" s="246"/>
      <c r="C8" s="246"/>
    </row>
    <row r="9" spans="1:3" ht="15.75">
      <c r="A9" s="323" t="s">
        <v>200</v>
      </c>
      <c r="B9" s="323"/>
      <c r="C9" s="323"/>
    </row>
    <row r="10" spans="1:3" ht="39" customHeight="1">
      <c r="A10" s="323" t="s">
        <v>662</v>
      </c>
      <c r="B10" s="323"/>
      <c r="C10" s="323"/>
    </row>
    <row r="11" spans="1:3" ht="15.75">
      <c r="A11" s="249"/>
      <c r="B11" s="249"/>
      <c r="C11" s="250" t="s">
        <v>0</v>
      </c>
    </row>
    <row r="12" spans="1:3" ht="31.5" customHeight="1">
      <c r="A12" s="251" t="s">
        <v>663</v>
      </c>
      <c r="B12" s="251" t="s">
        <v>664</v>
      </c>
      <c r="C12" s="252" t="s">
        <v>600</v>
      </c>
    </row>
    <row r="13" spans="1:3" ht="21" customHeight="1">
      <c r="A13" s="253"/>
      <c r="B13" s="254" t="s">
        <v>665</v>
      </c>
      <c r="C13" s="255">
        <f>SUM(C14:C19)</f>
        <v>817.4000000000001</v>
      </c>
    </row>
    <row r="14" spans="1:3" ht="18.75" customHeight="1">
      <c r="A14" s="256">
        <v>1</v>
      </c>
      <c r="B14" s="257" t="s">
        <v>658</v>
      </c>
      <c r="C14" s="258">
        <v>112.7</v>
      </c>
    </row>
    <row r="15" spans="1:3" ht="18.75" customHeight="1">
      <c r="A15" s="256">
        <v>2</v>
      </c>
      <c r="B15" s="259" t="s">
        <v>653</v>
      </c>
      <c r="C15" s="258">
        <v>148</v>
      </c>
    </row>
    <row r="16" spans="1:3" ht="18.75" customHeight="1">
      <c r="A16" s="256">
        <v>3</v>
      </c>
      <c r="B16" s="257" t="s">
        <v>654</v>
      </c>
      <c r="C16" s="258">
        <v>148</v>
      </c>
    </row>
    <row r="17" spans="1:3" ht="18.75" customHeight="1">
      <c r="A17" s="256">
        <v>4</v>
      </c>
      <c r="B17" s="257" t="s">
        <v>655</v>
      </c>
      <c r="C17" s="258">
        <v>148</v>
      </c>
    </row>
    <row r="18" spans="1:3" ht="18.75" customHeight="1">
      <c r="A18" s="256">
        <v>5</v>
      </c>
      <c r="B18" s="257" t="s">
        <v>657</v>
      </c>
      <c r="C18" s="258">
        <v>112.7</v>
      </c>
    </row>
    <row r="19" spans="1:3" ht="18.75" customHeight="1">
      <c r="A19" s="256">
        <v>6</v>
      </c>
      <c r="B19" s="257" t="s">
        <v>656</v>
      </c>
      <c r="C19" s="258">
        <v>148</v>
      </c>
    </row>
  </sheetData>
  <sheetProtection/>
  <mergeCells count="5">
    <mergeCell ref="B2:C2"/>
    <mergeCell ref="B3:C3"/>
    <mergeCell ref="B4:C4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28125" style="0" customWidth="1"/>
    <col min="2" max="2" width="52.421875" style="0" customWidth="1"/>
    <col min="3" max="3" width="21.57421875" style="0" customWidth="1"/>
  </cols>
  <sheetData>
    <row r="1" spans="1:3" ht="12.75">
      <c r="A1" s="246"/>
      <c r="B1" s="260"/>
      <c r="C1" s="261" t="s">
        <v>660</v>
      </c>
    </row>
    <row r="2" spans="1:3" ht="12.75">
      <c r="A2" s="246"/>
      <c r="B2" s="311" t="s">
        <v>648</v>
      </c>
      <c r="C2" s="311"/>
    </row>
    <row r="3" spans="1:3" ht="12.75">
      <c r="A3" s="246"/>
      <c r="B3" s="311" t="s">
        <v>296</v>
      </c>
      <c r="C3" s="311"/>
    </row>
    <row r="4" spans="1:3" ht="12.75">
      <c r="A4" s="246"/>
      <c r="B4" s="311" t="s">
        <v>649</v>
      </c>
      <c r="C4" s="311"/>
    </row>
    <row r="5" spans="1:3" ht="12.75">
      <c r="A5" s="246"/>
      <c r="B5" s="260"/>
      <c r="C5" s="101" t="s">
        <v>680</v>
      </c>
    </row>
    <row r="6" spans="1:3" ht="12.75">
      <c r="A6" s="246"/>
      <c r="B6" s="260"/>
      <c r="C6" s="248" t="s">
        <v>666</v>
      </c>
    </row>
    <row r="7" spans="1:3" ht="12.75">
      <c r="A7" s="246"/>
      <c r="B7" s="246"/>
      <c r="C7" s="246"/>
    </row>
    <row r="8" spans="1:3" ht="15.75">
      <c r="A8" s="323" t="s">
        <v>200</v>
      </c>
      <c r="B8" s="323"/>
      <c r="C8" s="323"/>
    </row>
    <row r="9" spans="1:3" ht="50.25" customHeight="1">
      <c r="A9" s="323" t="s">
        <v>682</v>
      </c>
      <c r="B9" s="323"/>
      <c r="C9" s="323"/>
    </row>
    <row r="10" spans="1:3" ht="15.75">
      <c r="A10" s="249"/>
      <c r="B10" s="249"/>
      <c r="C10" s="250" t="s">
        <v>0</v>
      </c>
    </row>
    <row r="11" spans="1:3" ht="15.75">
      <c r="A11" s="251" t="s">
        <v>663</v>
      </c>
      <c r="B11" s="251" t="s">
        <v>667</v>
      </c>
      <c r="C11" s="252" t="s">
        <v>600</v>
      </c>
    </row>
    <row r="12" spans="1:3" ht="18.75" customHeight="1">
      <c r="A12" s="262"/>
      <c r="B12" s="254" t="s">
        <v>665</v>
      </c>
      <c r="C12" s="263">
        <f>SUM(C13:C18)</f>
        <v>6</v>
      </c>
    </row>
    <row r="13" spans="1:3" ht="18.75" customHeight="1">
      <c r="A13" s="264">
        <v>1</v>
      </c>
      <c r="B13" s="257" t="s">
        <v>658</v>
      </c>
      <c r="C13" s="265">
        <v>1</v>
      </c>
    </row>
    <row r="14" spans="1:3" ht="18.75" customHeight="1">
      <c r="A14" s="264">
        <v>2</v>
      </c>
      <c r="B14" s="259" t="s">
        <v>653</v>
      </c>
      <c r="C14" s="265">
        <v>1</v>
      </c>
    </row>
    <row r="15" spans="1:3" ht="18.75" customHeight="1">
      <c r="A15" s="264">
        <v>3</v>
      </c>
      <c r="B15" s="257" t="s">
        <v>654</v>
      </c>
      <c r="C15" s="265">
        <v>1</v>
      </c>
    </row>
    <row r="16" spans="1:3" ht="18.75" customHeight="1">
      <c r="A16" s="264">
        <v>4</v>
      </c>
      <c r="B16" s="257" t="s">
        <v>655</v>
      </c>
      <c r="C16" s="265">
        <v>1</v>
      </c>
    </row>
    <row r="17" spans="1:3" ht="18.75" customHeight="1">
      <c r="A17" s="264">
        <v>5</v>
      </c>
      <c r="B17" s="257" t="s">
        <v>657</v>
      </c>
      <c r="C17" s="265">
        <v>1</v>
      </c>
    </row>
    <row r="18" spans="1:3" ht="18.75" customHeight="1">
      <c r="A18" s="264">
        <v>6</v>
      </c>
      <c r="B18" s="257" t="s">
        <v>656</v>
      </c>
      <c r="C18" s="265">
        <v>1</v>
      </c>
    </row>
  </sheetData>
  <sheetProtection/>
  <mergeCells count="5">
    <mergeCell ref="B2:C2"/>
    <mergeCell ref="B3:C3"/>
    <mergeCell ref="B4:C4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42.00390625" style="0" customWidth="1"/>
    <col min="3" max="3" width="16.57421875" style="0" customWidth="1"/>
    <col min="4" max="4" width="16.00390625" style="0" customWidth="1"/>
  </cols>
  <sheetData>
    <row r="1" spans="1:4" ht="15.75">
      <c r="A1" s="207"/>
      <c r="C1" s="103"/>
      <c r="D1" s="229" t="s">
        <v>668</v>
      </c>
    </row>
    <row r="2" spans="1:4" ht="15.75">
      <c r="A2" s="232"/>
      <c r="B2" s="311" t="s">
        <v>591</v>
      </c>
      <c r="C2" s="311"/>
      <c r="D2" s="311"/>
    </row>
    <row r="3" spans="1:4" ht="15.75">
      <c r="A3" s="232"/>
      <c r="B3" s="311" t="s">
        <v>296</v>
      </c>
      <c r="C3" s="311"/>
      <c r="D3" s="311"/>
    </row>
    <row r="4" spans="1:4" ht="15.75">
      <c r="A4" s="232"/>
      <c r="B4" s="311" t="s">
        <v>649</v>
      </c>
      <c r="C4" s="311"/>
      <c r="D4" s="311"/>
    </row>
    <row r="5" spans="1:4" ht="15.75">
      <c r="A5" s="232"/>
      <c r="B5" s="280"/>
      <c r="C5" s="280"/>
      <c r="D5" s="101" t="s">
        <v>680</v>
      </c>
    </row>
    <row r="6" spans="1:4" ht="15.75">
      <c r="A6" s="232"/>
      <c r="B6" s="2"/>
      <c r="D6" s="229" t="s">
        <v>650</v>
      </c>
    </row>
    <row r="7" spans="1:3" ht="15.75">
      <c r="A7" s="232"/>
      <c r="B7" s="2"/>
      <c r="C7" s="2"/>
    </row>
    <row r="8" spans="1:4" ht="15.75">
      <c r="A8" s="322" t="s">
        <v>200</v>
      </c>
      <c r="B8" s="322"/>
      <c r="C8" s="322"/>
      <c r="D8" s="322"/>
    </row>
    <row r="9" spans="1:4" ht="36.75" customHeight="1">
      <c r="A9" s="321" t="s">
        <v>695</v>
      </c>
      <c r="B9" s="321"/>
      <c r="C9" s="321"/>
      <c r="D9" s="321"/>
    </row>
    <row r="10" spans="1:3" ht="15.75">
      <c r="A10" s="233"/>
      <c r="B10" s="233"/>
      <c r="C10" s="233"/>
    </row>
    <row r="11" spans="1:4" ht="15.75">
      <c r="A11" s="233"/>
      <c r="B11" s="233"/>
      <c r="D11" s="231" t="s">
        <v>0</v>
      </c>
    </row>
    <row r="12" spans="1:4" ht="15.75">
      <c r="A12" s="324" t="s">
        <v>651</v>
      </c>
      <c r="B12" s="324" t="s">
        <v>652</v>
      </c>
      <c r="C12" s="325" t="s">
        <v>595</v>
      </c>
      <c r="D12" s="326"/>
    </row>
    <row r="13" spans="1:4" ht="15.75">
      <c r="A13" s="308"/>
      <c r="B13" s="308"/>
      <c r="C13" s="266" t="s">
        <v>587</v>
      </c>
      <c r="D13" s="236" t="s">
        <v>588</v>
      </c>
    </row>
    <row r="14" spans="1:4" ht="15.75">
      <c r="A14" s="237">
        <v>1</v>
      </c>
      <c r="B14" s="238" t="s">
        <v>653</v>
      </c>
      <c r="C14" s="239">
        <v>2882.8</v>
      </c>
      <c r="D14" s="239">
        <v>2911.6</v>
      </c>
    </row>
    <row r="15" spans="1:4" ht="15.75">
      <c r="A15" s="240">
        <v>2</v>
      </c>
      <c r="B15" s="241" t="s">
        <v>654</v>
      </c>
      <c r="C15" s="242">
        <v>2901.4</v>
      </c>
      <c r="D15" s="242">
        <v>2930.4</v>
      </c>
    </row>
    <row r="16" spans="1:4" ht="15.75">
      <c r="A16" s="240">
        <v>3</v>
      </c>
      <c r="B16" s="241" t="s">
        <v>655</v>
      </c>
      <c r="C16" s="242">
        <v>2896.2</v>
      </c>
      <c r="D16" s="242">
        <v>2925.2</v>
      </c>
    </row>
    <row r="17" spans="1:4" ht="15.75">
      <c r="A17" s="240">
        <v>4</v>
      </c>
      <c r="B17" s="241" t="s">
        <v>656</v>
      </c>
      <c r="C17" s="242">
        <v>2930.1</v>
      </c>
      <c r="D17" s="242">
        <v>2959.4</v>
      </c>
    </row>
    <row r="18" spans="1:4" ht="15.75">
      <c r="A18" s="240">
        <v>5</v>
      </c>
      <c r="B18" s="241" t="s">
        <v>657</v>
      </c>
      <c r="C18" s="242">
        <v>2938.2</v>
      </c>
      <c r="D18" s="242">
        <v>2967.6</v>
      </c>
    </row>
    <row r="19" spans="1:4" ht="15.75">
      <c r="A19" s="240">
        <v>6</v>
      </c>
      <c r="B19" s="241" t="s">
        <v>658</v>
      </c>
      <c r="C19" s="242">
        <v>2805.5</v>
      </c>
      <c r="D19" s="242">
        <v>2833.6</v>
      </c>
    </row>
    <row r="20" spans="1:4" ht="15.75">
      <c r="A20" s="240"/>
      <c r="B20" s="241"/>
      <c r="C20" s="242"/>
      <c r="D20" s="242"/>
    </row>
    <row r="21" spans="1:4" ht="15.75">
      <c r="A21" s="243"/>
      <c r="B21" s="244" t="s">
        <v>659</v>
      </c>
      <c r="C21" s="245">
        <f>SUM(C14:C20)</f>
        <v>17354.2</v>
      </c>
      <c r="D21" s="245">
        <f>SUM(D14:D20)</f>
        <v>17527.8</v>
      </c>
    </row>
    <row r="22" spans="1:3" ht="15.75">
      <c r="A22" s="232"/>
      <c r="B22" s="232"/>
      <c r="C22" s="232"/>
    </row>
  </sheetData>
  <sheetProtection/>
  <mergeCells count="9">
    <mergeCell ref="A12:A13"/>
    <mergeCell ref="B12:B13"/>
    <mergeCell ref="C12:D12"/>
    <mergeCell ref="B2:D2"/>
    <mergeCell ref="B3:D3"/>
    <mergeCell ref="B4:D4"/>
    <mergeCell ref="B5:C5"/>
    <mergeCell ref="A8:D8"/>
    <mergeCell ref="A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27.421875" style="4" customWidth="1"/>
    <col min="2" max="2" width="67.8515625" style="4" customWidth="1"/>
    <col min="3" max="3" width="20.28125" style="4" customWidth="1"/>
    <col min="4" max="4" width="11.00390625" style="4" bestFit="1" customWidth="1"/>
    <col min="5" max="16384" width="9.140625" style="4" customWidth="1"/>
  </cols>
  <sheetData>
    <row r="1" spans="1:5" ht="15.75">
      <c r="A1" s="56"/>
      <c r="B1" s="18"/>
      <c r="C1" s="2" t="s">
        <v>484</v>
      </c>
      <c r="D1" s="57"/>
      <c r="E1" s="1"/>
    </row>
    <row r="2" spans="1:6" ht="15.75">
      <c r="A2" s="56"/>
      <c r="B2" s="18"/>
      <c r="C2" s="2" t="s">
        <v>591</v>
      </c>
      <c r="D2" s="1"/>
      <c r="F2" s="1"/>
    </row>
    <row r="3" spans="2:6" ht="15" customHeight="1">
      <c r="B3" s="280" t="s">
        <v>296</v>
      </c>
      <c r="C3" s="280"/>
      <c r="D3" s="57"/>
      <c r="E3" s="57"/>
      <c r="F3" s="1"/>
    </row>
    <row r="4" spans="2:6" ht="15" customHeight="1">
      <c r="B4" s="18"/>
      <c r="C4" s="2" t="s">
        <v>621</v>
      </c>
      <c r="D4" s="57"/>
      <c r="E4" s="57"/>
      <c r="F4" s="1"/>
    </row>
    <row r="5" spans="2:6" ht="15" customHeight="1">
      <c r="B5" s="18"/>
      <c r="C5" s="2" t="s">
        <v>671</v>
      </c>
      <c r="D5" s="57"/>
      <c r="E5" s="57"/>
      <c r="F5" s="1"/>
    </row>
    <row r="6" spans="2:6" ht="15" customHeight="1">
      <c r="B6" s="18"/>
      <c r="C6" s="2"/>
      <c r="D6" s="57"/>
      <c r="E6" s="57"/>
      <c r="F6" s="1"/>
    </row>
    <row r="7" spans="1:3" ht="31.5" customHeight="1">
      <c r="A7" s="281" t="s">
        <v>592</v>
      </c>
      <c r="B7" s="281"/>
      <c r="C7" s="281"/>
    </row>
    <row r="8" spans="1:3" ht="9.75" customHeight="1">
      <c r="A8" s="35"/>
      <c r="B8" s="35"/>
      <c r="C8" s="35"/>
    </row>
    <row r="9" spans="1:3" ht="12.75" customHeight="1">
      <c r="A9" s="18"/>
      <c r="B9" s="18"/>
      <c r="C9" s="19" t="s">
        <v>0</v>
      </c>
    </row>
    <row r="10" spans="1:3" ht="15">
      <c r="A10" s="20" t="s">
        <v>12</v>
      </c>
      <c r="B10" s="20" t="s">
        <v>54</v>
      </c>
      <c r="C10" s="20" t="s">
        <v>13</v>
      </c>
    </row>
    <row r="11" spans="1:3" ht="33" customHeight="1">
      <c r="A11" s="163" t="s">
        <v>467</v>
      </c>
      <c r="B11" s="21" t="s">
        <v>468</v>
      </c>
      <c r="C11" s="164">
        <f>C12+C13</f>
        <v>0</v>
      </c>
    </row>
    <row r="12" spans="1:3" ht="31.5">
      <c r="A12" s="165" t="s">
        <v>469</v>
      </c>
      <c r="B12" s="34" t="s">
        <v>470</v>
      </c>
      <c r="C12" s="36"/>
    </row>
    <row r="13" spans="1:3" s="8" customFormat="1" ht="31.5">
      <c r="A13" s="165" t="s">
        <v>471</v>
      </c>
      <c r="B13" s="34" t="s">
        <v>472</v>
      </c>
      <c r="C13" s="36"/>
    </row>
    <row r="14" spans="1:4" s="8" customFormat="1" ht="31.5">
      <c r="A14" s="163" t="s">
        <v>473</v>
      </c>
      <c r="B14" s="21" t="s">
        <v>14</v>
      </c>
      <c r="C14" s="37">
        <f>C16+C17+C18+C15</f>
        <v>1982.3</v>
      </c>
      <c r="D14" s="55"/>
    </row>
    <row r="15" spans="1:4" s="8" customFormat="1" ht="47.25">
      <c r="A15" s="165" t="s">
        <v>126</v>
      </c>
      <c r="B15" s="34" t="s">
        <v>474</v>
      </c>
      <c r="C15" s="36"/>
      <c r="D15" s="55"/>
    </row>
    <row r="16" spans="1:4" s="8" customFormat="1" ht="29.25" customHeight="1">
      <c r="A16" s="166" t="s">
        <v>126</v>
      </c>
      <c r="B16" s="34" t="s">
        <v>475</v>
      </c>
      <c r="C16" s="36">
        <v>1982.3</v>
      </c>
      <c r="D16" s="55"/>
    </row>
    <row r="17" spans="1:4" s="8" customFormat="1" ht="47.25">
      <c r="A17" s="165" t="s">
        <v>127</v>
      </c>
      <c r="B17" s="34" t="s">
        <v>476</v>
      </c>
      <c r="C17" s="36"/>
      <c r="D17" s="55"/>
    </row>
    <row r="18" spans="1:4" s="8" customFormat="1" ht="63">
      <c r="A18" s="166" t="s">
        <v>127</v>
      </c>
      <c r="B18" s="34" t="s">
        <v>477</v>
      </c>
      <c r="C18" s="36"/>
      <c r="D18" s="55"/>
    </row>
    <row r="19" spans="1:4" s="8" customFormat="1" ht="31.5">
      <c r="A19" s="167" t="s">
        <v>478</v>
      </c>
      <c r="B19" s="168" t="s">
        <v>479</v>
      </c>
      <c r="C19" s="37">
        <f>C20</f>
        <v>-1982.3</v>
      </c>
      <c r="D19" s="55"/>
    </row>
    <row r="20" spans="1:4" s="8" customFormat="1" ht="31.5">
      <c r="A20" s="166" t="s">
        <v>480</v>
      </c>
      <c r="B20" s="169" t="s">
        <v>481</v>
      </c>
      <c r="C20" s="38">
        <v>-1982.3</v>
      </c>
      <c r="D20" s="55"/>
    </row>
    <row r="21" spans="1:4" s="8" customFormat="1" ht="31.5">
      <c r="A21" s="167" t="s">
        <v>15</v>
      </c>
      <c r="B21" s="170" t="s">
        <v>16</v>
      </c>
      <c r="C21" s="37">
        <f>C22+C23</f>
        <v>1982.3</v>
      </c>
      <c r="D21" s="55"/>
    </row>
    <row r="22" spans="1:4" s="8" customFormat="1" ht="63">
      <c r="A22" s="165" t="s">
        <v>128</v>
      </c>
      <c r="B22" s="23" t="s">
        <v>482</v>
      </c>
      <c r="C22" s="38">
        <v>1982.3</v>
      </c>
      <c r="D22" s="55"/>
    </row>
    <row r="23" spans="1:4" s="8" customFormat="1" ht="47.25">
      <c r="A23" s="165" t="s">
        <v>129</v>
      </c>
      <c r="B23" s="23" t="s">
        <v>483</v>
      </c>
      <c r="C23" s="36"/>
      <c r="D23" s="55"/>
    </row>
    <row r="24" spans="1:4" s="8" customFormat="1" ht="15.75">
      <c r="A24" s="171"/>
      <c r="B24" s="25"/>
      <c r="C24" s="39"/>
      <c r="D24" s="55"/>
    </row>
    <row r="25" spans="1:4" s="8" customFormat="1" ht="15.75">
      <c r="A25" s="172"/>
      <c r="B25" s="27" t="s">
        <v>17</v>
      </c>
      <c r="C25" s="40">
        <f>C14+C21+C11+C19</f>
        <v>1982.3</v>
      </c>
      <c r="D25" s="55"/>
    </row>
    <row r="26" ht="15">
      <c r="B26" s="17"/>
    </row>
    <row r="27" ht="15">
      <c r="B27" s="17"/>
    </row>
    <row r="28" ht="15">
      <c r="B28" s="17"/>
    </row>
    <row r="29" ht="15">
      <c r="B29" s="17"/>
    </row>
    <row r="30" ht="15">
      <c r="B30" s="17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8" ht="15">
      <c r="B38" s="17"/>
    </row>
    <row r="39" ht="15">
      <c r="B39" s="17"/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7"/>
    </row>
    <row r="51" ht="15">
      <c r="B51" s="17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  <row r="62" ht="15">
      <c r="B62" s="17"/>
    </row>
    <row r="63" ht="15">
      <c r="B63" s="17"/>
    </row>
    <row r="64" ht="15">
      <c r="B64" s="17"/>
    </row>
    <row r="65" ht="15">
      <c r="B65" s="17"/>
    </row>
    <row r="66" ht="15">
      <c r="B66" s="17"/>
    </row>
    <row r="67" ht="15">
      <c r="B67" s="17"/>
    </row>
    <row r="68" ht="15">
      <c r="B68" s="17"/>
    </row>
    <row r="69" ht="15">
      <c r="B69" s="17"/>
    </row>
    <row r="70" ht="15">
      <c r="B70" s="17"/>
    </row>
    <row r="71" ht="15">
      <c r="B71" s="17"/>
    </row>
    <row r="72" ht="15">
      <c r="B72" s="17"/>
    </row>
    <row r="73" ht="15">
      <c r="B73" s="17"/>
    </row>
    <row r="74" ht="15">
      <c r="B74" s="17"/>
    </row>
    <row r="75" ht="15">
      <c r="B75" s="17"/>
    </row>
    <row r="76" ht="15">
      <c r="B76" s="17"/>
    </row>
    <row r="77" ht="15">
      <c r="B77" s="17"/>
    </row>
    <row r="78" ht="15">
      <c r="B78" s="17"/>
    </row>
    <row r="79" ht="15">
      <c r="B79" s="17"/>
    </row>
    <row r="80" ht="15">
      <c r="B80" s="17"/>
    </row>
    <row r="81" ht="15">
      <c r="B81" s="17"/>
    </row>
    <row r="82" ht="15">
      <c r="B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</sheetData>
  <sheetProtection/>
  <mergeCells count="2">
    <mergeCell ref="B3:C3"/>
    <mergeCell ref="A7:C7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45.421875" style="0" customWidth="1"/>
    <col min="3" max="3" width="14.421875" style="0" customWidth="1"/>
    <col min="4" max="4" width="15.140625" style="0" customWidth="1"/>
  </cols>
  <sheetData>
    <row r="1" spans="1:4" ht="12.75">
      <c r="A1" s="246"/>
      <c r="B1" s="247"/>
      <c r="C1" s="247"/>
      <c r="D1" s="229" t="s">
        <v>669</v>
      </c>
    </row>
    <row r="2" spans="1:4" ht="12.75">
      <c r="A2" s="246"/>
      <c r="B2" s="311" t="s">
        <v>648</v>
      </c>
      <c r="C2" s="311"/>
      <c r="D2" s="311"/>
    </row>
    <row r="3" spans="1:4" ht="12.75">
      <c r="A3" s="246"/>
      <c r="B3" s="311" t="s">
        <v>296</v>
      </c>
      <c r="C3" s="311"/>
      <c r="D3" s="311"/>
    </row>
    <row r="4" spans="1:4" ht="12.75">
      <c r="A4" s="246"/>
      <c r="B4" s="311" t="s">
        <v>649</v>
      </c>
      <c r="C4" s="311"/>
      <c r="D4" s="311"/>
    </row>
    <row r="5" spans="1:4" ht="12.75">
      <c r="A5" s="246"/>
      <c r="B5" s="101"/>
      <c r="C5" s="101"/>
      <c r="D5" s="101" t="s">
        <v>680</v>
      </c>
    </row>
    <row r="6" spans="1:4" ht="12.75">
      <c r="A6" s="246"/>
      <c r="B6" s="247"/>
      <c r="C6" s="247"/>
      <c r="D6" s="248" t="s">
        <v>661</v>
      </c>
    </row>
    <row r="7" spans="1:4" ht="12.75">
      <c r="A7" s="246"/>
      <c r="B7" s="246"/>
      <c r="C7" s="246"/>
      <c r="D7" s="267"/>
    </row>
    <row r="8" spans="1:4" ht="12.75">
      <c r="A8" s="246"/>
      <c r="B8" s="246"/>
      <c r="C8" s="246"/>
      <c r="D8" s="267"/>
    </row>
    <row r="9" spans="1:4" ht="15.75">
      <c r="A9" s="323" t="s">
        <v>200</v>
      </c>
      <c r="B9" s="323"/>
      <c r="C9" s="323"/>
      <c r="D9" s="323"/>
    </row>
    <row r="10" spans="1:4" ht="55.5" customHeight="1">
      <c r="A10" s="323" t="s">
        <v>694</v>
      </c>
      <c r="B10" s="323"/>
      <c r="C10" s="323"/>
      <c r="D10" s="323"/>
    </row>
    <row r="11" spans="1:4" ht="15.75">
      <c r="A11" s="249"/>
      <c r="B11" s="249"/>
      <c r="C11" s="246"/>
      <c r="D11" s="250" t="s">
        <v>0</v>
      </c>
    </row>
    <row r="12" spans="1:4" ht="24" customHeight="1">
      <c r="A12" s="329" t="s">
        <v>663</v>
      </c>
      <c r="B12" s="329" t="s">
        <v>664</v>
      </c>
      <c r="C12" s="327" t="s">
        <v>595</v>
      </c>
      <c r="D12" s="328"/>
    </row>
    <row r="13" spans="1:4" ht="39" customHeight="1">
      <c r="A13" s="308"/>
      <c r="B13" s="308"/>
      <c r="C13" s="268" t="s">
        <v>587</v>
      </c>
      <c r="D13" s="252" t="s">
        <v>588</v>
      </c>
    </row>
    <row r="14" spans="1:4" ht="18.75" customHeight="1">
      <c r="A14" s="253"/>
      <c r="B14" s="254" t="s">
        <v>665</v>
      </c>
      <c r="C14" s="255">
        <f>SUM(C15:C20)</f>
        <v>752.2</v>
      </c>
      <c r="D14" s="255">
        <f>SUM(D15:D20)</f>
        <v>761.2</v>
      </c>
    </row>
    <row r="15" spans="1:4" ht="18.75" customHeight="1">
      <c r="A15" s="256">
        <v>1</v>
      </c>
      <c r="B15" s="257" t="s">
        <v>658</v>
      </c>
      <c r="C15" s="258">
        <v>103.7</v>
      </c>
      <c r="D15" s="258">
        <v>105</v>
      </c>
    </row>
    <row r="16" spans="1:4" ht="18.75" customHeight="1">
      <c r="A16" s="256">
        <v>2</v>
      </c>
      <c r="B16" s="259" t="s">
        <v>653</v>
      </c>
      <c r="C16" s="258">
        <v>136.2</v>
      </c>
      <c r="D16" s="258">
        <v>137.8</v>
      </c>
    </row>
    <row r="17" spans="1:4" ht="18.75" customHeight="1">
      <c r="A17" s="256">
        <v>3</v>
      </c>
      <c r="B17" s="257" t="s">
        <v>654</v>
      </c>
      <c r="C17" s="258">
        <v>136.2</v>
      </c>
      <c r="D17" s="258">
        <v>137.8</v>
      </c>
    </row>
    <row r="18" spans="1:4" ht="18.75" customHeight="1">
      <c r="A18" s="256">
        <v>4</v>
      </c>
      <c r="B18" s="257" t="s">
        <v>655</v>
      </c>
      <c r="C18" s="258">
        <v>136.2</v>
      </c>
      <c r="D18" s="258">
        <v>137.8</v>
      </c>
    </row>
    <row r="19" spans="1:4" ht="18.75" customHeight="1">
      <c r="A19" s="256">
        <v>5</v>
      </c>
      <c r="B19" s="257" t="s">
        <v>657</v>
      </c>
      <c r="C19" s="258">
        <v>103.7</v>
      </c>
      <c r="D19" s="258">
        <v>105</v>
      </c>
    </row>
    <row r="20" spans="1:4" ht="18.75" customHeight="1">
      <c r="A20" s="256">
        <v>6</v>
      </c>
      <c r="B20" s="257" t="s">
        <v>656</v>
      </c>
      <c r="C20" s="258">
        <v>136.2</v>
      </c>
      <c r="D20" s="258">
        <v>137.8</v>
      </c>
    </row>
  </sheetData>
  <sheetProtection/>
  <mergeCells count="8">
    <mergeCell ref="B2:D2"/>
    <mergeCell ref="B3:D3"/>
    <mergeCell ref="B4:D4"/>
    <mergeCell ref="A9:D9"/>
    <mergeCell ref="A10:D10"/>
    <mergeCell ref="C12:D12"/>
    <mergeCell ref="B12:B13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7109375" style="0" customWidth="1"/>
    <col min="2" max="2" width="43.421875" style="0" customWidth="1"/>
    <col min="3" max="3" width="15.140625" style="0" customWidth="1"/>
    <col min="4" max="4" width="15.57421875" style="0" customWidth="1"/>
  </cols>
  <sheetData>
    <row r="1" spans="1:4" ht="12.75">
      <c r="A1" s="260"/>
      <c r="B1" s="260"/>
      <c r="C1" s="260"/>
      <c r="D1" s="261" t="s">
        <v>669</v>
      </c>
    </row>
    <row r="2" spans="1:4" ht="12.75">
      <c r="A2" s="311" t="s">
        <v>648</v>
      </c>
      <c r="B2" s="311"/>
      <c r="C2" s="311"/>
      <c r="D2" s="311"/>
    </row>
    <row r="3" spans="1:4" ht="12.75">
      <c r="A3" s="260"/>
      <c r="B3" s="311" t="s">
        <v>296</v>
      </c>
      <c r="C3" s="311"/>
      <c r="D3" s="311"/>
    </row>
    <row r="4" spans="1:4" ht="12.75">
      <c r="A4" s="260"/>
      <c r="B4" s="311" t="s">
        <v>649</v>
      </c>
      <c r="C4" s="311"/>
      <c r="D4" s="311"/>
    </row>
    <row r="5" spans="1:4" ht="12.75">
      <c r="A5" s="260"/>
      <c r="B5" s="101"/>
      <c r="C5" s="101"/>
      <c r="D5" s="101" t="s">
        <v>680</v>
      </c>
    </row>
    <row r="6" spans="1:4" ht="12.75">
      <c r="A6" s="260"/>
      <c r="B6" s="260"/>
      <c r="C6" s="260"/>
      <c r="D6" s="248" t="s">
        <v>666</v>
      </c>
    </row>
    <row r="7" spans="1:4" ht="12.75">
      <c r="A7" s="246"/>
      <c r="B7" s="246"/>
      <c r="C7" s="246"/>
      <c r="D7" s="267"/>
    </row>
    <row r="8" spans="1:4" ht="15.75">
      <c r="A8" s="323" t="s">
        <v>670</v>
      </c>
      <c r="B8" s="323"/>
      <c r="C8" s="323"/>
      <c r="D8" s="323"/>
    </row>
    <row r="9" spans="1:4" ht="52.5" customHeight="1">
      <c r="A9" s="323" t="s">
        <v>693</v>
      </c>
      <c r="B9" s="323"/>
      <c r="C9" s="323"/>
      <c r="D9" s="323"/>
    </row>
    <row r="10" spans="1:4" ht="15.75">
      <c r="A10" s="249"/>
      <c r="B10" s="249"/>
      <c r="C10" s="246"/>
      <c r="D10" s="250" t="s">
        <v>0</v>
      </c>
    </row>
    <row r="11" spans="1:4" ht="14.25">
      <c r="A11" s="329" t="s">
        <v>663</v>
      </c>
      <c r="B11" s="329" t="s">
        <v>667</v>
      </c>
      <c r="C11" s="327" t="s">
        <v>595</v>
      </c>
      <c r="D11" s="328"/>
    </row>
    <row r="12" spans="1:4" ht="15.75">
      <c r="A12" s="308"/>
      <c r="B12" s="308"/>
      <c r="C12" s="268" t="s">
        <v>587</v>
      </c>
      <c r="D12" s="252" t="s">
        <v>588</v>
      </c>
    </row>
    <row r="13" spans="1:4" ht="18.75" customHeight="1">
      <c r="A13" s="253"/>
      <c r="B13" s="254" t="s">
        <v>665</v>
      </c>
      <c r="C13" s="255">
        <f>SUM(C14:C19)</f>
        <v>5.511</v>
      </c>
      <c r="D13" s="255">
        <f>SUM(D14:D19)</f>
        <v>5.5884</v>
      </c>
    </row>
    <row r="14" spans="1:4" ht="18.75" customHeight="1">
      <c r="A14" s="256">
        <v>1</v>
      </c>
      <c r="B14" s="257" t="s">
        <v>658</v>
      </c>
      <c r="C14" s="269">
        <v>0.9185</v>
      </c>
      <c r="D14" s="269">
        <v>0.9314</v>
      </c>
    </row>
    <row r="15" spans="1:4" ht="18.75" customHeight="1">
      <c r="A15" s="256">
        <v>2</v>
      </c>
      <c r="B15" s="259" t="s">
        <v>653</v>
      </c>
      <c r="C15" s="269">
        <v>0.9185</v>
      </c>
      <c r="D15" s="269">
        <v>0.9314</v>
      </c>
    </row>
    <row r="16" spans="1:4" ht="18.75" customHeight="1">
      <c r="A16" s="256">
        <v>3</v>
      </c>
      <c r="B16" s="257" t="s">
        <v>654</v>
      </c>
      <c r="C16" s="269">
        <v>0.9185</v>
      </c>
      <c r="D16" s="269">
        <v>0.9314</v>
      </c>
    </row>
    <row r="17" spans="1:4" ht="18.75" customHeight="1">
      <c r="A17" s="256">
        <v>4</v>
      </c>
      <c r="B17" s="257" t="s">
        <v>655</v>
      </c>
      <c r="C17" s="269">
        <v>0.9185</v>
      </c>
      <c r="D17" s="269">
        <v>0.9314</v>
      </c>
    </row>
    <row r="18" spans="1:4" ht="18.75" customHeight="1">
      <c r="A18" s="256">
        <v>5</v>
      </c>
      <c r="B18" s="257" t="s">
        <v>657</v>
      </c>
      <c r="C18" s="269">
        <v>0.9185</v>
      </c>
      <c r="D18" s="269">
        <v>0.9314</v>
      </c>
    </row>
    <row r="19" spans="1:4" ht="18.75" customHeight="1">
      <c r="A19" s="256">
        <v>6</v>
      </c>
      <c r="B19" s="257" t="s">
        <v>656</v>
      </c>
      <c r="C19" s="269">
        <v>0.9185</v>
      </c>
      <c r="D19" s="269">
        <v>0.9314</v>
      </c>
    </row>
    <row r="20" spans="1:4" ht="14.25">
      <c r="A20" s="249"/>
      <c r="B20" s="249"/>
      <c r="C20" s="270"/>
      <c r="D20" s="271"/>
    </row>
  </sheetData>
  <sheetProtection/>
  <mergeCells count="8">
    <mergeCell ref="A2:D2"/>
    <mergeCell ref="B3:D3"/>
    <mergeCell ref="B4:D4"/>
    <mergeCell ref="A8:D8"/>
    <mergeCell ref="A9:D9"/>
    <mergeCell ref="A11:A12"/>
    <mergeCell ref="B11:B12"/>
    <mergeCell ref="C11:D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7.57421875" style="207" customWidth="1"/>
    <col min="2" max="2" width="52.140625" style="207" customWidth="1"/>
    <col min="3" max="3" width="11.00390625" style="207" customWidth="1"/>
    <col min="4" max="4" width="10.140625" style="207" customWidth="1"/>
    <col min="5" max="5" width="10.28125" style="207" customWidth="1"/>
  </cols>
  <sheetData>
    <row r="1" spans="2:5" ht="15.75">
      <c r="B1" s="208"/>
      <c r="E1" s="2" t="s">
        <v>601</v>
      </c>
    </row>
    <row r="2" spans="2:5" ht="15.75">
      <c r="B2" s="208"/>
      <c r="E2" s="2" t="s">
        <v>591</v>
      </c>
    </row>
    <row r="3" spans="2:5" ht="15.75">
      <c r="B3" s="208"/>
      <c r="E3" s="2" t="s">
        <v>631</v>
      </c>
    </row>
    <row r="4" spans="2:5" ht="15.75">
      <c r="B4" s="208"/>
      <c r="E4" s="2" t="s">
        <v>487</v>
      </c>
    </row>
    <row r="5" spans="4:5" ht="15.75">
      <c r="D5" s="333" t="s">
        <v>679</v>
      </c>
      <c r="E5" s="333"/>
    </row>
    <row r="6" spans="1:5" ht="40.5" customHeight="1">
      <c r="A6" s="330" t="s">
        <v>678</v>
      </c>
      <c r="B6" s="330"/>
      <c r="C6" s="330"/>
      <c r="D6" s="330"/>
      <c r="E6" s="330"/>
    </row>
    <row r="8" ht="15.75">
      <c r="E8" s="209" t="s">
        <v>602</v>
      </c>
    </row>
    <row r="9" spans="1:5" ht="35.25" customHeight="1">
      <c r="A9" s="331" t="s">
        <v>50</v>
      </c>
      <c r="B9" s="331" t="s">
        <v>603</v>
      </c>
      <c r="C9" s="331" t="s">
        <v>604</v>
      </c>
      <c r="D9" s="332" t="s">
        <v>595</v>
      </c>
      <c r="E9" s="286"/>
    </row>
    <row r="10" spans="1:5" ht="15.75">
      <c r="A10" s="284"/>
      <c r="B10" s="284"/>
      <c r="C10" s="284"/>
      <c r="D10" s="210" t="s">
        <v>587</v>
      </c>
      <c r="E10" s="210" t="s">
        <v>588</v>
      </c>
    </row>
    <row r="11" spans="1:5" ht="31.5">
      <c r="A11" s="211" t="s">
        <v>605</v>
      </c>
      <c r="B11" s="212" t="s">
        <v>606</v>
      </c>
      <c r="C11" s="213"/>
      <c r="D11" s="213"/>
      <c r="E11" s="213"/>
    </row>
    <row r="12" spans="1:5" ht="15.75">
      <c r="A12" s="214" t="s">
        <v>607</v>
      </c>
      <c r="B12" s="215" t="s">
        <v>608</v>
      </c>
      <c r="C12" s="216">
        <f>C13+C14+C15</f>
        <v>1982.3</v>
      </c>
      <c r="D12" s="216">
        <f>D13+D14+D15</f>
        <v>2158.8</v>
      </c>
      <c r="E12" s="216">
        <f>E13+E14+E15</f>
        <v>2302.8</v>
      </c>
    </row>
    <row r="13" spans="1:5" ht="31.5">
      <c r="A13" s="214"/>
      <c r="B13" s="217" t="s">
        <v>609</v>
      </c>
      <c r="C13" s="218"/>
      <c r="D13" s="218"/>
      <c r="E13" s="218"/>
    </row>
    <row r="14" spans="1:5" ht="94.5">
      <c r="A14" s="214"/>
      <c r="B14" s="217" t="s">
        <v>610</v>
      </c>
      <c r="C14" s="218">
        <v>1982.3</v>
      </c>
      <c r="D14" s="218">
        <v>2158.8</v>
      </c>
      <c r="E14" s="218">
        <v>2302.8</v>
      </c>
    </row>
    <row r="15" spans="1:5" ht="15.75">
      <c r="A15" s="219"/>
      <c r="B15" s="217" t="s">
        <v>611</v>
      </c>
      <c r="C15" s="220"/>
      <c r="D15" s="220"/>
      <c r="E15" s="220"/>
    </row>
    <row r="16" spans="1:5" ht="15.75">
      <c r="A16" s="214" t="s">
        <v>612</v>
      </c>
      <c r="B16" s="221" t="s">
        <v>613</v>
      </c>
      <c r="C16" s="216">
        <f>C17+C18+C19</f>
        <v>0</v>
      </c>
      <c r="D16" s="216">
        <f>D17+D18+D19</f>
        <v>0</v>
      </c>
      <c r="E16" s="216">
        <f>E17+E18+E19</f>
        <v>0</v>
      </c>
    </row>
    <row r="17" spans="1:5" ht="31.5">
      <c r="A17" s="214"/>
      <c r="B17" s="217" t="s">
        <v>614</v>
      </c>
      <c r="C17" s="218"/>
      <c r="D17" s="218"/>
      <c r="E17" s="218"/>
    </row>
    <row r="18" spans="1:5" ht="94.5">
      <c r="A18" s="214"/>
      <c r="B18" s="34" t="s">
        <v>615</v>
      </c>
      <c r="C18" s="218"/>
      <c r="D18" s="218"/>
      <c r="E18" s="218"/>
    </row>
    <row r="19" spans="1:5" ht="31.5">
      <c r="A19" s="214"/>
      <c r="B19" s="217" t="s">
        <v>616</v>
      </c>
      <c r="C19" s="220"/>
      <c r="D19" s="220"/>
      <c r="E19" s="220"/>
    </row>
    <row r="20" spans="1:5" ht="31.5">
      <c r="A20" s="222" t="s">
        <v>617</v>
      </c>
      <c r="B20" s="217" t="s">
        <v>618</v>
      </c>
      <c r="C20" s="216">
        <f>C21+C22</f>
        <v>1982.3</v>
      </c>
      <c r="D20" s="216">
        <f>D21+D22</f>
        <v>2158.8</v>
      </c>
      <c r="E20" s="216">
        <f>E21+E22</f>
        <v>2302.8</v>
      </c>
    </row>
    <row r="21" spans="1:5" ht="15.75">
      <c r="A21" s="221"/>
      <c r="B21" s="215" t="s">
        <v>619</v>
      </c>
      <c r="C21" s="218">
        <f>C12</f>
        <v>1982.3</v>
      </c>
      <c r="D21" s="218">
        <f>D12</f>
        <v>2158.8</v>
      </c>
      <c r="E21" s="218">
        <f>E12</f>
        <v>2302.8</v>
      </c>
    </row>
    <row r="22" spans="1:5" ht="15.75">
      <c r="A22" s="223"/>
      <c r="B22" s="223" t="s">
        <v>620</v>
      </c>
      <c r="C22" s="224">
        <f>C16</f>
        <v>0</v>
      </c>
      <c r="D22" s="224">
        <f>D16</f>
        <v>0</v>
      </c>
      <c r="E22" s="224">
        <f>E16</f>
        <v>0</v>
      </c>
    </row>
    <row r="23" ht="15.75">
      <c r="C23" s="225"/>
    </row>
  </sheetData>
  <sheetProtection/>
  <mergeCells count="6">
    <mergeCell ref="A6:E6"/>
    <mergeCell ref="A9:A10"/>
    <mergeCell ref="B9:B10"/>
    <mergeCell ref="C9:C10"/>
    <mergeCell ref="D9:E9"/>
    <mergeCell ref="D5:E5"/>
  </mergeCells>
  <printOptions/>
  <pageMargins left="0.7" right="0.1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27.421875" style="4" customWidth="1"/>
    <col min="2" max="2" width="67.8515625" style="4" customWidth="1"/>
    <col min="3" max="3" width="15.57421875" style="4" customWidth="1"/>
    <col min="4" max="4" width="13.421875" style="4" customWidth="1"/>
    <col min="5" max="16384" width="9.140625" style="4" customWidth="1"/>
  </cols>
  <sheetData>
    <row r="1" spans="1:5" ht="15.75">
      <c r="A1" s="56"/>
      <c r="B1" s="18"/>
      <c r="D1" s="2" t="s">
        <v>264</v>
      </c>
      <c r="E1" s="1"/>
    </row>
    <row r="2" spans="1:6" ht="15.75">
      <c r="A2" s="56"/>
      <c r="B2" s="18"/>
      <c r="D2" s="2" t="s">
        <v>591</v>
      </c>
      <c r="F2" s="1"/>
    </row>
    <row r="3" spans="2:6" ht="15" customHeight="1">
      <c r="B3" s="280" t="s">
        <v>296</v>
      </c>
      <c r="C3" s="280"/>
      <c r="D3" s="280"/>
      <c r="E3" s="57"/>
      <c r="F3" s="1"/>
    </row>
    <row r="4" spans="3:6" ht="15" customHeight="1">
      <c r="C4" s="18"/>
      <c r="D4" s="2" t="s">
        <v>621</v>
      </c>
      <c r="E4" s="57"/>
      <c r="F4" s="1"/>
    </row>
    <row r="5" spans="3:6" ht="15" customHeight="1">
      <c r="C5" s="287" t="s">
        <v>689</v>
      </c>
      <c r="D5" s="287"/>
      <c r="E5" s="57"/>
      <c r="F5" s="1"/>
    </row>
    <row r="6" spans="3:6" ht="15" customHeight="1">
      <c r="C6" s="18"/>
      <c r="D6" s="2"/>
      <c r="E6" s="57"/>
      <c r="F6" s="1"/>
    </row>
    <row r="7" spans="1:4" ht="34.5" customHeight="1">
      <c r="A7" s="281" t="s">
        <v>593</v>
      </c>
      <c r="B7" s="281"/>
      <c r="C7" s="281"/>
      <c r="D7" s="281"/>
    </row>
    <row r="8" spans="1:3" ht="9.75" customHeight="1">
      <c r="A8" s="35"/>
      <c r="B8" s="35"/>
      <c r="C8" s="35"/>
    </row>
    <row r="9" spans="1:4" ht="12.75" customHeight="1">
      <c r="A9" s="18"/>
      <c r="B9" s="18"/>
      <c r="D9" s="19" t="s">
        <v>0</v>
      </c>
    </row>
    <row r="10" spans="1:4" ht="12.75" customHeight="1">
      <c r="A10" s="18"/>
      <c r="B10" s="18"/>
      <c r="C10" s="282"/>
      <c r="D10" s="282"/>
    </row>
    <row r="11" spans="1:4" ht="15">
      <c r="A11" s="283" t="s">
        <v>12</v>
      </c>
      <c r="B11" s="283" t="s">
        <v>54</v>
      </c>
      <c r="C11" s="285" t="s">
        <v>594</v>
      </c>
      <c r="D11" s="286"/>
    </row>
    <row r="12" spans="1:4" ht="15">
      <c r="A12" s="284"/>
      <c r="B12" s="284"/>
      <c r="C12" s="202" t="s">
        <v>587</v>
      </c>
      <c r="D12" s="202" t="s">
        <v>588</v>
      </c>
    </row>
    <row r="13" spans="1:4" ht="33" customHeight="1">
      <c r="A13" s="163" t="s">
        <v>467</v>
      </c>
      <c r="B13" s="21" t="s">
        <v>468</v>
      </c>
      <c r="C13" s="164">
        <f>C14+C15</f>
        <v>0</v>
      </c>
      <c r="D13" s="164">
        <f>D14+D15</f>
        <v>0</v>
      </c>
    </row>
    <row r="14" spans="1:4" ht="31.5">
      <c r="A14" s="165" t="s">
        <v>469</v>
      </c>
      <c r="B14" s="34" t="s">
        <v>470</v>
      </c>
      <c r="C14" s="36"/>
      <c r="D14" s="36"/>
    </row>
    <row r="15" spans="1:4" s="8" customFormat="1" ht="31.5">
      <c r="A15" s="165" t="s">
        <v>471</v>
      </c>
      <c r="B15" s="34" t="s">
        <v>472</v>
      </c>
      <c r="C15" s="36"/>
      <c r="D15" s="36"/>
    </row>
    <row r="16" spans="1:4" s="8" customFormat="1" ht="31.5">
      <c r="A16" s="163" t="s">
        <v>473</v>
      </c>
      <c r="B16" s="21" t="s">
        <v>14</v>
      </c>
      <c r="C16" s="37">
        <f>C18+C19+C20+C17</f>
        <v>2158.8</v>
      </c>
      <c r="D16" s="37">
        <f>D18+D19+D20+D17</f>
        <v>2302.8</v>
      </c>
    </row>
    <row r="17" spans="1:4" s="8" customFormat="1" ht="47.25">
      <c r="A17" s="165" t="s">
        <v>126</v>
      </c>
      <c r="B17" s="34" t="s">
        <v>474</v>
      </c>
      <c r="C17" s="36"/>
      <c r="D17" s="36"/>
    </row>
    <row r="18" spans="1:4" s="8" customFormat="1" ht="29.25" customHeight="1">
      <c r="A18" s="166" t="s">
        <v>126</v>
      </c>
      <c r="B18" s="34" t="s">
        <v>475</v>
      </c>
      <c r="C18" s="36">
        <v>2158.8</v>
      </c>
      <c r="D18" s="36">
        <v>2302.8</v>
      </c>
    </row>
    <row r="19" spans="1:4" s="8" customFormat="1" ht="47.25">
      <c r="A19" s="165" t="s">
        <v>127</v>
      </c>
      <c r="B19" s="34" t="s">
        <v>476</v>
      </c>
      <c r="C19" s="36"/>
      <c r="D19" s="36"/>
    </row>
    <row r="20" spans="1:4" s="8" customFormat="1" ht="63">
      <c r="A20" s="166" t="s">
        <v>127</v>
      </c>
      <c r="B20" s="34" t="s">
        <v>477</v>
      </c>
      <c r="C20" s="36"/>
      <c r="D20" s="36"/>
    </row>
    <row r="21" spans="1:4" s="8" customFormat="1" ht="31.5">
      <c r="A21" s="167" t="s">
        <v>478</v>
      </c>
      <c r="B21" s="168" t="s">
        <v>479</v>
      </c>
      <c r="C21" s="37">
        <f>C22</f>
        <v>-2158.8</v>
      </c>
      <c r="D21" s="37">
        <f>D22</f>
        <v>-2302.8</v>
      </c>
    </row>
    <row r="22" spans="1:4" s="8" customFormat="1" ht="31.5">
      <c r="A22" s="166" t="s">
        <v>480</v>
      </c>
      <c r="B22" s="169" t="s">
        <v>481</v>
      </c>
      <c r="C22" s="38">
        <v>-2158.8</v>
      </c>
      <c r="D22" s="38">
        <v>-2302.8</v>
      </c>
    </row>
    <row r="23" spans="1:4" s="8" customFormat="1" ht="31.5">
      <c r="A23" s="167" t="s">
        <v>15</v>
      </c>
      <c r="B23" s="170" t="s">
        <v>16</v>
      </c>
      <c r="C23" s="37">
        <f>C24+C25</f>
        <v>2158.8</v>
      </c>
      <c r="D23" s="37">
        <f>D24+D25</f>
        <v>2302.8</v>
      </c>
    </row>
    <row r="24" spans="1:4" s="8" customFormat="1" ht="63">
      <c r="A24" s="165" t="s">
        <v>128</v>
      </c>
      <c r="B24" s="23" t="s">
        <v>482</v>
      </c>
      <c r="C24" s="38">
        <v>2158.8</v>
      </c>
      <c r="D24" s="38">
        <v>2302.8</v>
      </c>
    </row>
    <row r="25" spans="1:4" s="8" customFormat="1" ht="47.25">
      <c r="A25" s="165" t="s">
        <v>129</v>
      </c>
      <c r="B25" s="23" t="s">
        <v>483</v>
      </c>
      <c r="C25" s="36"/>
      <c r="D25" s="36"/>
    </row>
    <row r="26" spans="1:4" s="8" customFormat="1" ht="15.75">
      <c r="A26" s="171"/>
      <c r="B26" s="25"/>
      <c r="C26" s="39"/>
      <c r="D26" s="39"/>
    </row>
    <row r="27" spans="1:4" s="8" customFormat="1" ht="15.75">
      <c r="A27" s="172"/>
      <c r="B27" s="27" t="s">
        <v>17</v>
      </c>
      <c r="C27" s="40">
        <f>C16+C23+C13+C21</f>
        <v>2158.8</v>
      </c>
      <c r="D27" s="40">
        <f>D16+D23+D13+D21</f>
        <v>2302.8</v>
      </c>
    </row>
    <row r="28" ht="15">
      <c r="B28" s="17"/>
    </row>
    <row r="29" ht="15">
      <c r="B29" s="17"/>
    </row>
    <row r="30" ht="15">
      <c r="B30" s="17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8" ht="15">
      <c r="B38" s="17"/>
    </row>
    <row r="39" ht="15">
      <c r="B39" s="17"/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7"/>
    </row>
    <row r="51" ht="15">
      <c r="B51" s="17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  <row r="62" ht="15">
      <c r="B62" s="17"/>
    </row>
    <row r="63" ht="15">
      <c r="B63" s="17"/>
    </row>
    <row r="64" ht="15">
      <c r="B64" s="17"/>
    </row>
    <row r="65" ht="15">
      <c r="B65" s="17"/>
    </row>
    <row r="66" ht="15">
      <c r="B66" s="17"/>
    </row>
    <row r="67" ht="15">
      <c r="B67" s="17"/>
    </row>
    <row r="68" ht="15">
      <c r="B68" s="17"/>
    </row>
    <row r="69" ht="15">
      <c r="B69" s="17"/>
    </row>
    <row r="70" ht="15">
      <c r="B70" s="17"/>
    </row>
    <row r="71" ht="15">
      <c r="B71" s="17"/>
    </row>
    <row r="72" ht="15">
      <c r="B72" s="17"/>
    </row>
    <row r="73" ht="15">
      <c r="B73" s="17"/>
    </row>
    <row r="74" ht="15">
      <c r="B74" s="17"/>
    </row>
    <row r="75" ht="15">
      <c r="B75" s="17"/>
    </row>
    <row r="76" ht="15">
      <c r="B76" s="17"/>
    </row>
    <row r="77" ht="15">
      <c r="B77" s="17"/>
    </row>
    <row r="78" ht="15">
      <c r="B78" s="17"/>
    </row>
    <row r="79" ht="15">
      <c r="B79" s="17"/>
    </row>
    <row r="80" ht="15">
      <c r="B80" s="17"/>
    </row>
    <row r="81" ht="15">
      <c r="B81" s="17"/>
    </row>
    <row r="82" ht="15">
      <c r="B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</sheetData>
  <sheetProtection/>
  <mergeCells count="7">
    <mergeCell ref="B3:D3"/>
    <mergeCell ref="A7:D7"/>
    <mergeCell ref="C10:D10"/>
    <mergeCell ref="B11:B12"/>
    <mergeCell ref="A11:A12"/>
    <mergeCell ref="C11:D11"/>
    <mergeCell ref="C5:D5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78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6"/>
  <sheetViews>
    <sheetView view="pageBreakPreview" zoomScaleSheetLayoutView="100" workbookViewId="0" topLeftCell="A42">
      <selection activeCell="A66" sqref="A66"/>
    </sheetView>
  </sheetViews>
  <sheetFormatPr defaultColWidth="9.140625" defaultRowHeight="12.75"/>
  <cols>
    <col min="1" max="1" width="21.57421875" style="4" customWidth="1"/>
    <col min="2" max="2" width="67.28125" style="4" customWidth="1"/>
    <col min="3" max="3" width="18.00390625" style="4" customWidth="1"/>
    <col min="4" max="4" width="11.00390625" style="4" bestFit="1" customWidth="1"/>
    <col min="5" max="16384" width="9.140625" style="4" customWidth="1"/>
  </cols>
  <sheetData>
    <row r="1" spans="1:5" ht="15.75">
      <c r="A1" s="18"/>
      <c r="B1" s="18"/>
      <c r="C1" s="2" t="s">
        <v>485</v>
      </c>
      <c r="D1" s="57"/>
      <c r="E1" s="1"/>
    </row>
    <row r="2" spans="1:6" ht="15.75">
      <c r="A2" s="18"/>
      <c r="B2" s="18"/>
      <c r="C2" s="2" t="s">
        <v>591</v>
      </c>
      <c r="D2" s="1"/>
      <c r="F2" s="1"/>
    </row>
    <row r="3" spans="1:6" ht="15" customHeight="1">
      <c r="A3" s="288" t="s">
        <v>486</v>
      </c>
      <c r="B3" s="288"/>
      <c r="C3" s="288"/>
      <c r="D3" s="57"/>
      <c r="E3" s="57"/>
      <c r="F3" s="1"/>
    </row>
    <row r="4" spans="1:6" ht="15" customHeight="1">
      <c r="A4" s="18"/>
      <c r="B4" s="18"/>
      <c r="C4" s="2" t="s">
        <v>487</v>
      </c>
      <c r="D4" s="57"/>
      <c r="E4" s="57"/>
      <c r="F4" s="1"/>
    </row>
    <row r="5" spans="1:3" ht="11.25" customHeight="1">
      <c r="A5" s="5"/>
      <c r="C5" s="4" t="s">
        <v>688</v>
      </c>
    </row>
    <row r="6" spans="1:3" s="205" customFormat="1" ht="18" customHeight="1">
      <c r="A6" s="289" t="s">
        <v>672</v>
      </c>
      <c r="B6" s="289"/>
      <c r="C6" s="289"/>
    </row>
    <row r="7" spans="1:3" ht="12.75" customHeight="1">
      <c r="A7" s="289" t="s">
        <v>622</v>
      </c>
      <c r="B7" s="289"/>
      <c r="C7" s="289"/>
    </row>
    <row r="8" spans="1:3" ht="15.75" thickBot="1">
      <c r="A8" s="6"/>
      <c r="B8" s="6"/>
      <c r="C8" s="7" t="s">
        <v>0</v>
      </c>
    </row>
    <row r="9" spans="1:3" ht="33" customHeight="1" thickBot="1">
      <c r="A9" s="3" t="s">
        <v>1</v>
      </c>
      <c r="B9" s="3" t="s">
        <v>2</v>
      </c>
      <c r="C9" s="3" t="s">
        <v>488</v>
      </c>
    </row>
    <row r="10" spans="1:5" s="8" customFormat="1" ht="14.25">
      <c r="A10" s="9" t="s">
        <v>3</v>
      </c>
      <c r="B10" s="10" t="s">
        <v>4</v>
      </c>
      <c r="C10" s="174">
        <f>C11+C12+C17+C21+C23+C26+C27+C30+C33+C36+C38+C39</f>
        <v>39646.2</v>
      </c>
      <c r="D10" s="173"/>
      <c r="E10" s="173"/>
    </row>
    <row r="11" spans="1:5" s="8" customFormat="1" ht="14.25">
      <c r="A11" s="9" t="s">
        <v>489</v>
      </c>
      <c r="B11" s="10" t="s">
        <v>490</v>
      </c>
      <c r="C11" s="174">
        <v>26518.5</v>
      </c>
      <c r="D11" s="173"/>
      <c r="E11" s="173"/>
    </row>
    <row r="12" spans="1:5" s="8" customFormat="1" ht="29.25" customHeight="1">
      <c r="A12" s="9" t="s">
        <v>5</v>
      </c>
      <c r="B12" s="10" t="s">
        <v>6</v>
      </c>
      <c r="C12" s="174">
        <f>C14+C13+C15+C16</f>
        <v>5599</v>
      </c>
      <c r="D12" s="173"/>
      <c r="E12" s="173"/>
    </row>
    <row r="13" spans="1:5" s="8" customFormat="1" ht="60" hidden="1">
      <c r="A13" s="11" t="s">
        <v>491</v>
      </c>
      <c r="B13" s="12" t="s">
        <v>492</v>
      </c>
      <c r="C13" s="174"/>
      <c r="D13" s="173"/>
      <c r="E13" s="173"/>
    </row>
    <row r="14" spans="1:5" s="8" customFormat="1" ht="75" hidden="1">
      <c r="A14" s="11" t="s">
        <v>493</v>
      </c>
      <c r="B14" s="12" t="s">
        <v>494</v>
      </c>
      <c r="C14" s="175"/>
      <c r="D14" s="173"/>
      <c r="E14" s="173"/>
    </row>
    <row r="15" spans="1:5" s="8" customFormat="1" ht="60">
      <c r="A15" s="11" t="s">
        <v>495</v>
      </c>
      <c r="B15" s="12" t="s">
        <v>496</v>
      </c>
      <c r="C15" s="175">
        <v>5599</v>
      </c>
      <c r="D15" s="173"/>
      <c r="E15" s="173"/>
    </row>
    <row r="16" spans="1:5" s="8" customFormat="1" ht="60" hidden="1">
      <c r="A16" s="11" t="s">
        <v>497</v>
      </c>
      <c r="B16" s="12" t="s">
        <v>498</v>
      </c>
      <c r="C16" s="175"/>
      <c r="D16" s="173"/>
      <c r="E16" s="173"/>
    </row>
    <row r="17" spans="1:5" s="8" customFormat="1" ht="14.25">
      <c r="A17" s="9" t="s">
        <v>7</v>
      </c>
      <c r="B17" s="10" t="s">
        <v>8</v>
      </c>
      <c r="C17" s="174">
        <f>C18+C19+C20</f>
        <v>2024</v>
      </c>
      <c r="D17" s="173"/>
      <c r="E17" s="173"/>
    </row>
    <row r="18" spans="1:5" s="8" customFormat="1" ht="15">
      <c r="A18" s="11" t="s">
        <v>499</v>
      </c>
      <c r="B18" s="12" t="s">
        <v>121</v>
      </c>
      <c r="C18" s="174">
        <v>1579</v>
      </c>
      <c r="D18" s="173"/>
      <c r="E18" s="173"/>
    </row>
    <row r="19" spans="1:5" s="8" customFormat="1" ht="15">
      <c r="A19" s="11" t="s">
        <v>500</v>
      </c>
      <c r="B19" s="12" t="s">
        <v>122</v>
      </c>
      <c r="C19" s="175">
        <v>232</v>
      </c>
      <c r="D19" s="173"/>
      <c r="E19" s="173"/>
    </row>
    <row r="20" spans="1:5" s="8" customFormat="1" ht="16.5" customHeight="1">
      <c r="A20" s="11" t="s">
        <v>501</v>
      </c>
      <c r="B20" s="12" t="s">
        <v>502</v>
      </c>
      <c r="C20" s="175">
        <v>213</v>
      </c>
      <c r="D20" s="173"/>
      <c r="E20" s="173"/>
    </row>
    <row r="21" spans="1:5" s="8" customFormat="1" ht="14.25">
      <c r="A21" s="9" t="s">
        <v>503</v>
      </c>
      <c r="B21" s="10" t="s">
        <v>9</v>
      </c>
      <c r="C21" s="174">
        <f>C22</f>
        <v>2247.7</v>
      </c>
      <c r="D21" s="173"/>
      <c r="E21" s="173"/>
    </row>
    <row r="22" spans="1:5" s="8" customFormat="1" ht="45" customHeight="1" hidden="1">
      <c r="A22" s="11" t="s">
        <v>504</v>
      </c>
      <c r="B22" s="12" t="s">
        <v>10</v>
      </c>
      <c r="C22" s="174">
        <v>2247.7</v>
      </c>
      <c r="D22" s="173"/>
      <c r="E22" s="173"/>
    </row>
    <row r="23" spans="1:5" s="8" customFormat="1" ht="28.5">
      <c r="A23" s="9" t="s">
        <v>505</v>
      </c>
      <c r="B23" s="10" t="s">
        <v>506</v>
      </c>
      <c r="C23" s="174">
        <f>C24+C25</f>
        <v>0</v>
      </c>
      <c r="D23" s="173"/>
      <c r="E23" s="173"/>
    </row>
    <row r="24" spans="1:5" s="8" customFormat="1" ht="15">
      <c r="A24" s="11" t="s">
        <v>507</v>
      </c>
      <c r="B24" s="12" t="s">
        <v>508</v>
      </c>
      <c r="C24" s="175"/>
      <c r="D24" s="173"/>
      <c r="E24" s="173"/>
    </row>
    <row r="25" spans="1:5" s="8" customFormat="1" ht="30">
      <c r="A25" s="11" t="s">
        <v>509</v>
      </c>
      <c r="B25" s="13" t="s">
        <v>510</v>
      </c>
      <c r="C25" s="175"/>
      <c r="D25" s="173"/>
      <c r="E25" s="173"/>
    </row>
    <row r="26" spans="1:5" s="8" customFormat="1" ht="17.25" customHeight="1">
      <c r="A26" s="9" t="s">
        <v>511</v>
      </c>
      <c r="B26" s="14" t="s">
        <v>11</v>
      </c>
      <c r="C26" s="174">
        <v>910</v>
      </c>
      <c r="D26" s="173"/>
      <c r="E26" s="173"/>
    </row>
    <row r="27" spans="1:5" s="8" customFormat="1" ht="42.75">
      <c r="A27" s="9" t="s">
        <v>70</v>
      </c>
      <c r="B27" s="14" t="s">
        <v>71</v>
      </c>
      <c r="C27" s="174">
        <f>C28+C29</f>
        <v>935</v>
      </c>
      <c r="D27" s="173"/>
      <c r="E27" s="173"/>
    </row>
    <row r="28" spans="1:5" s="8" customFormat="1" ht="20.25" customHeight="1">
      <c r="A28" s="11" t="s">
        <v>125</v>
      </c>
      <c r="B28" s="13" t="s">
        <v>512</v>
      </c>
      <c r="C28" s="176">
        <v>759</v>
      </c>
      <c r="D28" s="173"/>
      <c r="E28" s="173"/>
    </row>
    <row r="29" spans="1:5" s="8" customFormat="1" ht="60">
      <c r="A29" s="177" t="s">
        <v>124</v>
      </c>
      <c r="B29" s="13" t="s">
        <v>513</v>
      </c>
      <c r="C29" s="178">
        <v>176</v>
      </c>
      <c r="D29" s="173"/>
      <c r="E29" s="173"/>
    </row>
    <row r="30" spans="1:5" s="8" customFormat="1" ht="28.5">
      <c r="A30" s="9" t="s">
        <v>72</v>
      </c>
      <c r="B30" s="14" t="s">
        <v>73</v>
      </c>
      <c r="C30" s="178">
        <f>C31+C32</f>
        <v>312</v>
      </c>
      <c r="D30" s="173"/>
      <c r="E30" s="173"/>
    </row>
    <row r="31" spans="1:5" s="8" customFormat="1" ht="13.5" customHeight="1">
      <c r="A31" s="11" t="s">
        <v>514</v>
      </c>
      <c r="B31" s="13" t="s">
        <v>515</v>
      </c>
      <c r="C31" s="178">
        <v>312</v>
      </c>
      <c r="D31" s="173"/>
      <c r="E31" s="173"/>
    </row>
    <row r="32" spans="1:5" ht="20.25" customHeight="1">
      <c r="A32" s="11" t="s">
        <v>516</v>
      </c>
      <c r="B32" s="13" t="s">
        <v>517</v>
      </c>
      <c r="C32" s="178"/>
      <c r="D32" s="197"/>
      <c r="E32" s="197"/>
    </row>
    <row r="33" spans="1:5" s="60" customFormat="1" ht="16.5" customHeight="1">
      <c r="A33" s="9" t="s">
        <v>227</v>
      </c>
      <c r="B33" s="14" t="s">
        <v>518</v>
      </c>
      <c r="C33" s="178">
        <f>C34+C35</f>
        <v>340</v>
      </c>
      <c r="D33" s="198"/>
      <c r="E33" s="198"/>
    </row>
    <row r="34" spans="1:5" s="62" customFormat="1" ht="30">
      <c r="A34" s="11" t="s">
        <v>519</v>
      </c>
      <c r="B34" s="13" t="s">
        <v>520</v>
      </c>
      <c r="C34" s="176"/>
      <c r="D34" s="199"/>
      <c r="E34" s="200"/>
    </row>
    <row r="35" spans="1:3" s="64" customFormat="1" ht="30">
      <c r="A35" s="11" t="s">
        <v>521</v>
      </c>
      <c r="B35" s="13" t="s">
        <v>522</v>
      </c>
      <c r="C35" s="178">
        <v>340</v>
      </c>
    </row>
    <row r="36" spans="1:6" s="62" customFormat="1" ht="30" customHeight="1">
      <c r="A36" s="9" t="s">
        <v>523</v>
      </c>
      <c r="B36" s="14" t="s">
        <v>36</v>
      </c>
      <c r="C36" s="178">
        <f>C37</f>
        <v>160</v>
      </c>
      <c r="E36" s="65"/>
      <c r="F36" s="66"/>
    </row>
    <row r="37" spans="1:6" s="62" customFormat="1" ht="31.5" customHeight="1">
      <c r="A37" s="177" t="s">
        <v>524</v>
      </c>
      <c r="B37" s="13" t="s">
        <v>525</v>
      </c>
      <c r="C37" s="176">
        <v>160</v>
      </c>
      <c r="E37" s="65"/>
      <c r="F37" s="66"/>
    </row>
    <row r="38" spans="1:3" s="64" customFormat="1" ht="19.5" customHeight="1">
      <c r="A38" s="9" t="s">
        <v>37</v>
      </c>
      <c r="B38" s="14" t="s">
        <v>38</v>
      </c>
      <c r="C38" s="178">
        <v>600</v>
      </c>
    </row>
    <row r="39" spans="1:5" s="64" customFormat="1" ht="18.75" customHeight="1">
      <c r="A39" s="9" t="s">
        <v>526</v>
      </c>
      <c r="B39" s="179" t="s">
        <v>527</v>
      </c>
      <c r="C39" s="178">
        <f>C40</f>
        <v>0</v>
      </c>
      <c r="D39" s="67"/>
      <c r="E39" s="68"/>
    </row>
    <row r="40" spans="1:5" s="64" customFormat="1" ht="19.5" customHeight="1">
      <c r="A40" s="11" t="s">
        <v>528</v>
      </c>
      <c r="B40" s="180" t="s">
        <v>529</v>
      </c>
      <c r="C40" s="178"/>
      <c r="D40" s="67"/>
      <c r="E40" s="68"/>
    </row>
    <row r="41" spans="1:3" s="62" customFormat="1" ht="20.25" customHeight="1">
      <c r="A41" s="9" t="s">
        <v>39</v>
      </c>
      <c r="B41" s="58" t="s">
        <v>40</v>
      </c>
      <c r="C41" s="59">
        <f>C42</f>
        <v>469474.80000000005</v>
      </c>
    </row>
    <row r="42" spans="1:5" s="62" customFormat="1" ht="32.25" customHeight="1">
      <c r="A42" s="181" t="s">
        <v>41</v>
      </c>
      <c r="B42" s="182" t="s">
        <v>42</v>
      </c>
      <c r="C42" s="61">
        <f>C43+C46+C61+C70</f>
        <v>469474.80000000005</v>
      </c>
      <c r="D42" s="70"/>
      <c r="E42" s="69"/>
    </row>
    <row r="43" spans="1:3" s="62" customFormat="1" ht="17.25" customHeight="1">
      <c r="A43" s="183" t="s">
        <v>530</v>
      </c>
      <c r="B43" s="184" t="s">
        <v>531</v>
      </c>
      <c r="C43" s="59">
        <f>C44+C45</f>
        <v>130465.79999999999</v>
      </c>
    </row>
    <row r="44" spans="1:5" s="62" customFormat="1" ht="29.25" customHeight="1">
      <c r="A44" s="181" t="s">
        <v>532</v>
      </c>
      <c r="B44" s="185" t="s">
        <v>533</v>
      </c>
      <c r="C44" s="61">
        <v>118026.4</v>
      </c>
      <c r="E44" s="71"/>
    </row>
    <row r="45" spans="1:5" s="62" customFormat="1" ht="33.75" customHeight="1">
      <c r="A45" s="181" t="s">
        <v>534</v>
      </c>
      <c r="B45" s="185" t="s">
        <v>535</v>
      </c>
      <c r="C45" s="61">
        <v>12439.4</v>
      </c>
      <c r="E45" s="71"/>
    </row>
    <row r="46" spans="1:3" s="64" customFormat="1" ht="32.25" customHeight="1">
      <c r="A46" s="183" t="s">
        <v>536</v>
      </c>
      <c r="B46" s="184" t="s">
        <v>537</v>
      </c>
      <c r="C46" s="59">
        <f>C49+C50+C51+C52+C53+C54+C55+C56+C57+C58+C59+C47+C48+C60</f>
        <v>24024.9</v>
      </c>
    </row>
    <row r="47" spans="1:3" s="64" customFormat="1" ht="46.5" customHeight="1" hidden="1">
      <c r="A47" s="186" t="s">
        <v>538</v>
      </c>
      <c r="B47" s="187" t="s">
        <v>539</v>
      </c>
      <c r="C47" s="61"/>
    </row>
    <row r="48" spans="1:3" s="64" customFormat="1" ht="16.5" customHeight="1" hidden="1">
      <c r="A48" s="186" t="s">
        <v>540</v>
      </c>
      <c r="B48" s="187" t="s">
        <v>541</v>
      </c>
      <c r="C48" s="61"/>
    </row>
    <row r="49" spans="1:3" s="64" customFormat="1" ht="44.25" customHeight="1" hidden="1">
      <c r="A49" s="181" t="s">
        <v>542</v>
      </c>
      <c r="B49" s="188" t="s">
        <v>543</v>
      </c>
      <c r="C49" s="61"/>
    </row>
    <row r="50" spans="1:3" s="6" customFormat="1" ht="15.75" customHeight="1">
      <c r="A50" s="186" t="s">
        <v>544</v>
      </c>
      <c r="B50" s="187" t="s">
        <v>545</v>
      </c>
      <c r="C50" s="61">
        <v>820.4</v>
      </c>
    </row>
    <row r="51" spans="1:3" ht="19.5" customHeight="1" hidden="1">
      <c r="A51" s="186" t="s">
        <v>546</v>
      </c>
      <c r="B51" s="187" t="s">
        <v>547</v>
      </c>
      <c r="C51" s="61"/>
    </row>
    <row r="52" spans="1:3" ht="45" hidden="1">
      <c r="A52" s="186" t="s">
        <v>548</v>
      </c>
      <c r="B52" s="187" t="s">
        <v>549</v>
      </c>
      <c r="C52" s="61"/>
    </row>
    <row r="53" spans="1:3" ht="30" hidden="1">
      <c r="A53" s="186" t="s">
        <v>550</v>
      </c>
      <c r="B53" s="187" t="s">
        <v>551</v>
      </c>
      <c r="C53" s="61"/>
    </row>
    <row r="54" spans="1:3" ht="45" hidden="1">
      <c r="A54" s="186" t="s">
        <v>552</v>
      </c>
      <c r="B54" s="187" t="s">
        <v>553</v>
      </c>
      <c r="C54" s="61"/>
    </row>
    <row r="55" spans="1:3" ht="45" hidden="1">
      <c r="A55" s="186" t="s">
        <v>554</v>
      </c>
      <c r="B55" s="187" t="s">
        <v>555</v>
      </c>
      <c r="C55" s="61"/>
    </row>
    <row r="56" spans="1:3" ht="30" hidden="1">
      <c r="A56" s="181" t="s">
        <v>556</v>
      </c>
      <c r="B56" s="188" t="s">
        <v>557</v>
      </c>
      <c r="C56" s="61"/>
    </row>
    <row r="57" spans="1:3" ht="45" hidden="1">
      <c r="A57" s="181" t="s">
        <v>558</v>
      </c>
      <c r="B57" s="188" t="s">
        <v>559</v>
      </c>
      <c r="C57" s="61"/>
    </row>
    <row r="58" spans="1:3" ht="30" hidden="1">
      <c r="A58" s="186" t="s">
        <v>560</v>
      </c>
      <c r="B58" s="187" t="s">
        <v>561</v>
      </c>
      <c r="C58" s="61"/>
    </row>
    <row r="59" spans="1:3" ht="30" hidden="1">
      <c r="A59" s="186" t="s">
        <v>562</v>
      </c>
      <c r="B59" s="187" t="s">
        <v>563</v>
      </c>
      <c r="C59" s="61"/>
    </row>
    <row r="60" spans="1:3" ht="15">
      <c r="A60" s="186" t="s">
        <v>564</v>
      </c>
      <c r="B60" s="187" t="s">
        <v>565</v>
      </c>
      <c r="C60" s="61">
        <v>23204.5</v>
      </c>
    </row>
    <row r="61" spans="1:3" ht="18.75" customHeight="1">
      <c r="A61" s="183" t="s">
        <v>566</v>
      </c>
      <c r="B61" s="184" t="s">
        <v>567</v>
      </c>
      <c r="C61" s="59">
        <f>C64+C65+C66+C67+C68+C69+C62+C63</f>
        <v>313290.2</v>
      </c>
    </row>
    <row r="62" spans="1:3" ht="30.75" customHeight="1">
      <c r="A62" s="181" t="s">
        <v>568</v>
      </c>
      <c r="B62" s="182" t="s">
        <v>569</v>
      </c>
      <c r="C62" s="59">
        <v>6140</v>
      </c>
    </row>
    <row r="63" spans="1:3" ht="30">
      <c r="A63" s="181" t="s">
        <v>570</v>
      </c>
      <c r="B63" s="182" t="s">
        <v>571</v>
      </c>
      <c r="C63" s="59">
        <v>272634.9</v>
      </c>
    </row>
    <row r="64" spans="1:3" ht="45">
      <c r="A64" s="181" t="s">
        <v>574</v>
      </c>
      <c r="B64" s="182" t="s">
        <v>575</v>
      </c>
      <c r="C64" s="61">
        <v>817.4</v>
      </c>
    </row>
    <row r="65" spans="1:3" ht="60.75" customHeight="1">
      <c r="A65" s="181" t="s">
        <v>576</v>
      </c>
      <c r="B65" s="182" t="s">
        <v>577</v>
      </c>
      <c r="C65" s="61">
        <v>19.4</v>
      </c>
    </row>
    <row r="66" spans="1:3" ht="43.5" customHeight="1">
      <c r="A66" s="181" t="s">
        <v>568</v>
      </c>
      <c r="B66" s="182" t="s">
        <v>703</v>
      </c>
      <c r="C66" s="61">
        <v>384.7</v>
      </c>
    </row>
    <row r="67" spans="1:3" ht="30">
      <c r="A67" s="181" t="s">
        <v>578</v>
      </c>
      <c r="B67" s="182" t="s">
        <v>579</v>
      </c>
      <c r="C67" s="61">
        <v>3322</v>
      </c>
    </row>
    <row r="68" spans="1:3" ht="90">
      <c r="A68" s="181" t="s">
        <v>580</v>
      </c>
      <c r="B68" s="182" t="s">
        <v>581</v>
      </c>
      <c r="C68" s="61">
        <v>27073.2</v>
      </c>
    </row>
    <row r="69" spans="1:3" ht="45">
      <c r="A69" s="181" t="s">
        <v>582</v>
      </c>
      <c r="B69" s="182" t="s">
        <v>583</v>
      </c>
      <c r="C69" s="61">
        <v>2898.6</v>
      </c>
    </row>
    <row r="70" spans="1:3" ht="15">
      <c r="A70" s="183" t="s">
        <v>584</v>
      </c>
      <c r="B70" s="189" t="s">
        <v>64</v>
      </c>
      <c r="C70" s="59">
        <f>C71</f>
        <v>1693.9</v>
      </c>
    </row>
    <row r="71" spans="1:3" ht="60">
      <c r="A71" s="186" t="s">
        <v>585</v>
      </c>
      <c r="B71" s="190" t="s">
        <v>586</v>
      </c>
      <c r="C71" s="63">
        <v>1693.9</v>
      </c>
    </row>
    <row r="72" spans="1:3" ht="15">
      <c r="A72" s="16"/>
      <c r="B72" s="15" t="s">
        <v>65</v>
      </c>
      <c r="C72" s="59">
        <f>C10+C41</f>
        <v>509121.00000000006</v>
      </c>
    </row>
    <row r="73" spans="1:3" ht="15">
      <c r="A73" s="16"/>
      <c r="B73" s="15"/>
      <c r="C73" s="59"/>
    </row>
    <row r="74" ht="15">
      <c r="B74" s="17"/>
    </row>
    <row r="75" ht="15">
      <c r="B75" s="17"/>
    </row>
    <row r="76" ht="15">
      <c r="B76" s="17"/>
    </row>
    <row r="77" ht="15">
      <c r="B77" s="17"/>
    </row>
    <row r="78" ht="15">
      <c r="B78" s="17"/>
    </row>
    <row r="79" ht="15">
      <c r="B79" s="17"/>
    </row>
    <row r="80" ht="15">
      <c r="B80" s="17"/>
    </row>
    <row r="81" ht="15">
      <c r="B81" s="17"/>
    </row>
    <row r="82" ht="15">
      <c r="B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  <row r="143" ht="15">
      <c r="B143" s="17"/>
    </row>
    <row r="144" ht="15">
      <c r="B144" s="17"/>
    </row>
    <row r="145" ht="15">
      <c r="B145" s="17"/>
    </row>
    <row r="146" ht="15">
      <c r="B146" s="17"/>
    </row>
    <row r="147" ht="15">
      <c r="B147" s="17"/>
    </row>
    <row r="148" ht="15">
      <c r="B148" s="17"/>
    </row>
    <row r="149" ht="15">
      <c r="B149" s="17"/>
    </row>
    <row r="150" ht="15">
      <c r="B150" s="17"/>
    </row>
    <row r="151" ht="15">
      <c r="B151" s="17"/>
    </row>
    <row r="152" ht="15">
      <c r="B152" s="17"/>
    </row>
    <row r="153" ht="15">
      <c r="B153" s="17"/>
    </row>
    <row r="154" ht="15">
      <c r="B154" s="17"/>
    </row>
    <row r="155" ht="15">
      <c r="B155" s="17"/>
    </row>
    <row r="156" ht="15">
      <c r="B156" s="17"/>
    </row>
    <row r="157" ht="15">
      <c r="B157" s="17"/>
    </row>
    <row r="158" ht="15">
      <c r="B158" s="17"/>
    </row>
    <row r="159" ht="15">
      <c r="B159" s="17"/>
    </row>
    <row r="160" ht="15">
      <c r="B160" s="17"/>
    </row>
    <row r="161" ht="15">
      <c r="B161" s="17"/>
    </row>
    <row r="162" ht="15">
      <c r="B162" s="17"/>
    </row>
    <row r="163" ht="15">
      <c r="B163" s="17"/>
    </row>
    <row r="164" ht="15">
      <c r="B164" s="17"/>
    </row>
    <row r="165" ht="15">
      <c r="B165" s="17"/>
    </row>
    <row r="166" ht="15">
      <c r="B166" s="17"/>
    </row>
    <row r="167" ht="15">
      <c r="B167" s="17"/>
    </row>
    <row r="168" ht="15">
      <c r="B168" s="17"/>
    </row>
    <row r="169" ht="15">
      <c r="B169" s="17"/>
    </row>
    <row r="170" ht="15">
      <c r="B170" s="17"/>
    </row>
    <row r="171" ht="15">
      <c r="B171" s="17"/>
    </row>
    <row r="172" ht="15">
      <c r="B172" s="17"/>
    </row>
    <row r="173" ht="15">
      <c r="B173" s="17"/>
    </row>
    <row r="174" ht="15">
      <c r="B174" s="17"/>
    </row>
    <row r="175" ht="15">
      <c r="B175" s="17"/>
    </row>
    <row r="176" ht="15">
      <c r="B176" s="17"/>
    </row>
    <row r="177" ht="15">
      <c r="B177" s="17"/>
    </row>
    <row r="178" ht="15">
      <c r="B178" s="17"/>
    </row>
    <row r="179" ht="15">
      <c r="B179" s="17"/>
    </row>
    <row r="180" ht="15">
      <c r="B180" s="17"/>
    </row>
    <row r="181" ht="15">
      <c r="B181" s="17"/>
    </row>
    <row r="182" ht="15">
      <c r="B182" s="17"/>
    </row>
    <row r="183" ht="15">
      <c r="B183" s="17"/>
    </row>
    <row r="184" ht="15">
      <c r="B184" s="17"/>
    </row>
    <row r="185" ht="15">
      <c r="B185" s="17"/>
    </row>
    <row r="186" ht="15">
      <c r="B186" s="17"/>
    </row>
    <row r="187" ht="15">
      <c r="B187" s="17"/>
    </row>
    <row r="188" ht="15">
      <c r="B188" s="17"/>
    </row>
    <row r="189" ht="15">
      <c r="B189" s="17"/>
    </row>
    <row r="190" ht="15">
      <c r="B190" s="17"/>
    </row>
    <row r="191" ht="15">
      <c r="B191" s="17"/>
    </row>
    <row r="192" ht="15">
      <c r="B192" s="17"/>
    </row>
    <row r="193" ht="15">
      <c r="B193" s="17"/>
    </row>
    <row r="194" ht="15">
      <c r="B194" s="17"/>
    </row>
    <row r="195" ht="15">
      <c r="B195" s="17"/>
    </row>
    <row r="196" ht="15">
      <c r="B196" s="17"/>
    </row>
    <row r="197" ht="15">
      <c r="B197" s="17"/>
    </row>
    <row r="198" ht="15">
      <c r="B198" s="17"/>
    </row>
    <row r="199" ht="15">
      <c r="B199" s="17"/>
    </row>
    <row r="200" ht="15">
      <c r="B200" s="17"/>
    </row>
    <row r="201" ht="15">
      <c r="B201" s="17"/>
    </row>
    <row r="202" ht="15">
      <c r="B202" s="17"/>
    </row>
    <row r="203" ht="15">
      <c r="B203" s="17"/>
    </row>
    <row r="204" ht="15">
      <c r="B204" s="17"/>
    </row>
    <row r="205" ht="15">
      <c r="B205" s="17"/>
    </row>
    <row r="206" ht="15">
      <c r="B206" s="17"/>
    </row>
    <row r="207" ht="15">
      <c r="B207" s="17"/>
    </row>
    <row r="208" ht="15">
      <c r="B208" s="17"/>
    </row>
    <row r="209" ht="15">
      <c r="B209" s="17"/>
    </row>
    <row r="210" ht="15">
      <c r="B210" s="17"/>
    </row>
    <row r="211" ht="15">
      <c r="B211" s="17"/>
    </row>
    <row r="212" ht="15">
      <c r="B212" s="17"/>
    </row>
    <row r="213" ht="15">
      <c r="B213" s="17"/>
    </row>
    <row r="214" ht="15">
      <c r="B214" s="17"/>
    </row>
    <row r="215" ht="15">
      <c r="B215" s="17"/>
    </row>
    <row r="216" ht="15">
      <c r="B216" s="17"/>
    </row>
  </sheetData>
  <sheetProtection/>
  <mergeCells count="3">
    <mergeCell ref="A3:C3"/>
    <mergeCell ref="A6:C6"/>
    <mergeCell ref="A7:C7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79" r:id="rId1"/>
  <headerFooter alignWithMargins="0">
    <oddHeader>&amp;R&amp;P</oddHeader>
  </headerFooter>
  <rowBreaks count="1" manualBreakCount="1">
    <brk id="4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workbookViewId="0" topLeftCell="A48">
      <selection activeCell="A71" sqref="A71"/>
    </sheetView>
  </sheetViews>
  <sheetFormatPr defaultColWidth="9.140625" defaultRowHeight="12.75"/>
  <cols>
    <col min="1" max="1" width="21.57421875" style="4" customWidth="1"/>
    <col min="2" max="2" width="65.7109375" style="4" customWidth="1"/>
    <col min="3" max="3" width="15.28125" style="4" customWidth="1"/>
    <col min="4" max="4" width="15.57421875" style="4" customWidth="1"/>
    <col min="5" max="16384" width="9.140625" style="4" customWidth="1"/>
  </cols>
  <sheetData>
    <row r="1" spans="1:5" ht="15.75">
      <c r="A1" s="56"/>
      <c r="B1" s="294" t="s">
        <v>265</v>
      </c>
      <c r="C1" s="294"/>
      <c r="D1" s="294"/>
      <c r="E1" s="1"/>
    </row>
    <row r="2" spans="1:6" ht="15.75">
      <c r="A2" s="56"/>
      <c r="B2" s="288" t="s">
        <v>591</v>
      </c>
      <c r="C2" s="288"/>
      <c r="D2" s="288"/>
      <c r="F2" s="1"/>
    </row>
    <row r="3" spans="2:6" ht="15" customHeight="1">
      <c r="B3" s="288" t="s">
        <v>486</v>
      </c>
      <c r="C3" s="288"/>
      <c r="D3" s="288"/>
      <c r="E3" s="57"/>
      <c r="F3" s="1"/>
    </row>
    <row r="4" spans="2:4" ht="15.75">
      <c r="B4" s="288" t="s">
        <v>487</v>
      </c>
      <c r="C4" s="288"/>
      <c r="D4" s="288"/>
    </row>
    <row r="5" spans="1:4" ht="11.25" customHeight="1">
      <c r="A5" s="5"/>
      <c r="C5" s="295" t="s">
        <v>688</v>
      </c>
      <c r="D5" s="295"/>
    </row>
    <row r="6" ht="9.75" customHeight="1">
      <c r="A6" s="5"/>
    </row>
    <row r="7" spans="1:4" ht="12.75" customHeight="1">
      <c r="A7" s="289" t="s">
        <v>673</v>
      </c>
      <c r="B7" s="289"/>
      <c r="C7" s="289"/>
      <c r="D7" s="289"/>
    </row>
    <row r="8" spans="1:4" ht="15">
      <c r="A8" s="289" t="s">
        <v>623</v>
      </c>
      <c r="B8" s="289"/>
      <c r="C8" s="289"/>
      <c r="D8" s="289"/>
    </row>
    <row r="9" spans="1:4" ht="17.25" customHeight="1" thickBot="1">
      <c r="A9" s="6"/>
      <c r="B9" s="6"/>
      <c r="C9" s="7"/>
      <c r="D9" s="7" t="s">
        <v>0</v>
      </c>
    </row>
    <row r="10" spans="1:4" ht="33" customHeight="1" thickBot="1">
      <c r="A10" s="290" t="s">
        <v>1</v>
      </c>
      <c r="B10" s="290" t="s">
        <v>2</v>
      </c>
      <c r="C10" s="292" t="s">
        <v>595</v>
      </c>
      <c r="D10" s="293"/>
    </row>
    <row r="11" spans="1:4" ht="15.75" thickBot="1">
      <c r="A11" s="291"/>
      <c r="B11" s="291"/>
      <c r="C11" s="3" t="s">
        <v>587</v>
      </c>
      <c r="D11" s="3" t="s">
        <v>588</v>
      </c>
    </row>
    <row r="12" spans="1:4" s="8" customFormat="1" ht="14.25">
      <c r="A12" s="9" t="s">
        <v>3</v>
      </c>
      <c r="B12" s="10" t="s">
        <v>4</v>
      </c>
      <c r="C12" s="174">
        <f>C13+C14+C19+C23+C25+C28+C29+C32+C35+C38+C40+C41</f>
        <v>43174.9</v>
      </c>
      <c r="D12" s="174">
        <f>D13+D14+D19+D23+D25+D28+D29+D32+D35+D38+D40+D41</f>
        <v>46057.299999999996</v>
      </c>
    </row>
    <row r="13" spans="1:4" s="8" customFormat="1" ht="14.25">
      <c r="A13" s="9" t="s">
        <v>489</v>
      </c>
      <c r="B13" s="10" t="s">
        <v>490</v>
      </c>
      <c r="C13" s="174">
        <v>28264</v>
      </c>
      <c r="D13" s="174">
        <v>29665.1</v>
      </c>
    </row>
    <row r="14" spans="1:4" s="8" customFormat="1" ht="29.25" customHeight="1">
      <c r="A14" s="9" t="s">
        <v>5</v>
      </c>
      <c r="B14" s="10" t="s">
        <v>6</v>
      </c>
      <c r="C14" s="174">
        <f>C16+C15+C17+C18</f>
        <v>7218</v>
      </c>
      <c r="D14" s="174">
        <f>D16+D15+D17+D18</f>
        <v>8510</v>
      </c>
    </row>
    <row r="15" spans="1:4" s="8" customFormat="1" ht="60" hidden="1">
      <c r="A15" s="11" t="s">
        <v>491</v>
      </c>
      <c r="B15" s="12" t="s">
        <v>492</v>
      </c>
      <c r="C15" s="174"/>
      <c r="D15" s="174"/>
    </row>
    <row r="16" spans="1:4" s="8" customFormat="1" ht="75" hidden="1">
      <c r="A16" s="11" t="s">
        <v>493</v>
      </c>
      <c r="B16" s="12" t="s">
        <v>494</v>
      </c>
      <c r="C16" s="175"/>
      <c r="D16" s="174"/>
    </row>
    <row r="17" spans="1:4" s="8" customFormat="1" ht="60">
      <c r="A17" s="11" t="s">
        <v>495</v>
      </c>
      <c r="B17" s="12" t="s">
        <v>496</v>
      </c>
      <c r="C17" s="175">
        <v>7218</v>
      </c>
      <c r="D17" s="175">
        <v>8510</v>
      </c>
    </row>
    <row r="18" spans="1:4" s="8" customFormat="1" ht="60" hidden="1">
      <c r="A18" s="11" t="s">
        <v>497</v>
      </c>
      <c r="B18" s="12" t="s">
        <v>498</v>
      </c>
      <c r="C18" s="175"/>
      <c r="D18" s="175"/>
    </row>
    <row r="19" spans="1:4" s="8" customFormat="1" ht="14.25">
      <c r="A19" s="9" t="s">
        <v>7</v>
      </c>
      <c r="B19" s="10" t="s">
        <v>8</v>
      </c>
      <c r="C19" s="174">
        <f>C20+C21+C22</f>
        <v>2120</v>
      </c>
      <c r="D19" s="174">
        <f>D20+D21+D22</f>
        <v>2200</v>
      </c>
    </row>
    <row r="20" spans="1:4" s="8" customFormat="1" ht="16.5" customHeight="1">
      <c r="A20" s="11" t="s">
        <v>499</v>
      </c>
      <c r="B20" s="12" t="s">
        <v>121</v>
      </c>
      <c r="C20" s="174">
        <v>1659</v>
      </c>
      <c r="D20" s="174">
        <v>1726</v>
      </c>
    </row>
    <row r="21" spans="1:4" s="8" customFormat="1" ht="15">
      <c r="A21" s="11" t="s">
        <v>500</v>
      </c>
      <c r="B21" s="12" t="s">
        <v>122</v>
      </c>
      <c r="C21" s="175">
        <v>241</v>
      </c>
      <c r="D21" s="174">
        <v>245</v>
      </c>
    </row>
    <row r="22" spans="1:4" s="8" customFormat="1" ht="30">
      <c r="A22" s="11" t="s">
        <v>501</v>
      </c>
      <c r="B22" s="12" t="s">
        <v>502</v>
      </c>
      <c r="C22" s="175">
        <v>220</v>
      </c>
      <c r="D22" s="175">
        <v>229</v>
      </c>
    </row>
    <row r="23" spans="1:4" s="8" customFormat="1" ht="14.25">
      <c r="A23" s="9" t="s">
        <v>503</v>
      </c>
      <c r="B23" s="10" t="s">
        <v>9</v>
      </c>
      <c r="C23" s="174">
        <f>C24</f>
        <v>2258.9</v>
      </c>
      <c r="D23" s="174">
        <f>D24</f>
        <v>2270.2</v>
      </c>
    </row>
    <row r="24" spans="1:4" s="8" customFormat="1" ht="15">
      <c r="A24" s="11" t="s">
        <v>504</v>
      </c>
      <c r="B24" s="12" t="s">
        <v>10</v>
      </c>
      <c r="C24" s="174">
        <v>2258.9</v>
      </c>
      <c r="D24" s="174">
        <v>2270.2</v>
      </c>
    </row>
    <row r="25" spans="1:4" s="8" customFormat="1" ht="16.5" customHeight="1">
      <c r="A25" s="9" t="s">
        <v>505</v>
      </c>
      <c r="B25" s="10" t="s">
        <v>506</v>
      </c>
      <c r="C25" s="174">
        <f>C26+C27</f>
        <v>0</v>
      </c>
      <c r="D25" s="174">
        <f>D26+D27</f>
        <v>0</v>
      </c>
    </row>
    <row r="26" spans="1:4" s="8" customFormat="1" ht="15">
      <c r="A26" s="11" t="s">
        <v>507</v>
      </c>
      <c r="B26" s="12" t="s">
        <v>508</v>
      </c>
      <c r="C26" s="175"/>
      <c r="D26" s="174"/>
    </row>
    <row r="27" spans="1:4" s="8" customFormat="1" ht="45" customHeight="1" hidden="1">
      <c r="A27" s="11" t="s">
        <v>509</v>
      </c>
      <c r="B27" s="13" t="s">
        <v>510</v>
      </c>
      <c r="C27" s="175"/>
      <c r="D27" s="175"/>
    </row>
    <row r="28" spans="1:4" s="8" customFormat="1" ht="14.25">
      <c r="A28" s="9" t="s">
        <v>511</v>
      </c>
      <c r="B28" s="14" t="s">
        <v>11</v>
      </c>
      <c r="C28" s="174">
        <v>902</v>
      </c>
      <c r="D28" s="174">
        <v>905</v>
      </c>
    </row>
    <row r="29" spans="1:4" s="8" customFormat="1" ht="42.75">
      <c r="A29" s="9" t="s">
        <v>70</v>
      </c>
      <c r="B29" s="14" t="s">
        <v>71</v>
      </c>
      <c r="C29" s="174">
        <f>C30+C31</f>
        <v>938</v>
      </c>
      <c r="D29" s="174">
        <f>D30+D31</f>
        <v>1000</v>
      </c>
    </row>
    <row r="30" spans="1:4" s="8" customFormat="1" ht="63.75" customHeight="1">
      <c r="A30" s="191" t="s">
        <v>125</v>
      </c>
      <c r="B30" s="192" t="s">
        <v>512</v>
      </c>
      <c r="C30" s="176">
        <v>760</v>
      </c>
      <c r="D30" s="178">
        <v>800</v>
      </c>
    </row>
    <row r="31" spans="1:4" s="8" customFormat="1" ht="60" customHeight="1" hidden="1">
      <c r="A31" s="191" t="s">
        <v>124</v>
      </c>
      <c r="B31" s="192" t="s">
        <v>513</v>
      </c>
      <c r="C31" s="178">
        <v>178</v>
      </c>
      <c r="D31" s="178">
        <v>200</v>
      </c>
    </row>
    <row r="32" spans="1:4" s="8" customFormat="1" ht="28.5">
      <c r="A32" s="9" t="s">
        <v>72</v>
      </c>
      <c r="B32" s="14" t="s">
        <v>73</v>
      </c>
      <c r="C32" s="178">
        <f>C33+C34</f>
        <v>324</v>
      </c>
      <c r="D32" s="178">
        <f>D33+D34</f>
        <v>337</v>
      </c>
    </row>
    <row r="33" spans="1:4" s="8" customFormat="1" ht="20.25" customHeight="1">
      <c r="A33" s="11" t="s">
        <v>514</v>
      </c>
      <c r="B33" s="13" t="s">
        <v>515</v>
      </c>
      <c r="C33" s="178">
        <v>324</v>
      </c>
      <c r="D33" s="176">
        <v>337</v>
      </c>
    </row>
    <row r="34" spans="1:4" s="8" customFormat="1" ht="19.5" customHeight="1">
      <c r="A34" s="11" t="s">
        <v>516</v>
      </c>
      <c r="B34" s="13" t="s">
        <v>517</v>
      </c>
      <c r="C34" s="178"/>
      <c r="D34" s="178"/>
    </row>
    <row r="35" spans="1:4" s="8" customFormat="1" ht="30" customHeight="1" hidden="1">
      <c r="A35" s="9" t="s">
        <v>227</v>
      </c>
      <c r="B35" s="14" t="s">
        <v>518</v>
      </c>
      <c r="C35" s="178">
        <f>C36+C37</f>
        <v>340</v>
      </c>
      <c r="D35" s="178">
        <f>D36+D37</f>
        <v>340</v>
      </c>
    </row>
    <row r="36" spans="1:4" s="8" customFormat="1" ht="32.25" customHeight="1">
      <c r="A36" s="11" t="s">
        <v>519</v>
      </c>
      <c r="B36" s="13" t="s">
        <v>520</v>
      </c>
      <c r="C36" s="176"/>
      <c r="D36" s="176"/>
    </row>
    <row r="37" spans="1:4" s="8" customFormat="1" ht="30">
      <c r="A37" s="11" t="s">
        <v>521</v>
      </c>
      <c r="B37" s="13" t="s">
        <v>522</v>
      </c>
      <c r="C37" s="178">
        <v>340</v>
      </c>
      <c r="D37" s="178">
        <v>340</v>
      </c>
    </row>
    <row r="38" spans="1:4" s="8" customFormat="1" ht="28.5">
      <c r="A38" s="9" t="s">
        <v>523</v>
      </c>
      <c r="B38" s="14" t="s">
        <v>36</v>
      </c>
      <c r="C38" s="178">
        <f>C39</f>
        <v>200</v>
      </c>
      <c r="D38" s="178">
        <f>D39</f>
        <v>210</v>
      </c>
    </row>
    <row r="39" spans="1:4" s="8" customFormat="1" ht="13.5" customHeight="1">
      <c r="A39" s="193" t="s">
        <v>589</v>
      </c>
      <c r="B39" s="192" t="s">
        <v>590</v>
      </c>
      <c r="C39" s="176">
        <v>200</v>
      </c>
      <c r="D39" s="178">
        <v>210</v>
      </c>
    </row>
    <row r="40" spans="1:4" ht="20.25" customHeight="1">
      <c r="A40" s="9" t="s">
        <v>37</v>
      </c>
      <c r="B40" s="14" t="s">
        <v>38</v>
      </c>
      <c r="C40" s="178">
        <v>610</v>
      </c>
      <c r="D40" s="178">
        <v>620</v>
      </c>
    </row>
    <row r="41" spans="1:4" s="60" customFormat="1" ht="16.5" customHeight="1">
      <c r="A41" s="9" t="s">
        <v>526</v>
      </c>
      <c r="B41" s="179" t="s">
        <v>527</v>
      </c>
      <c r="C41" s="178">
        <f>C42</f>
        <v>0</v>
      </c>
      <c r="D41" s="178">
        <f>D42</f>
        <v>0</v>
      </c>
    </row>
    <row r="42" spans="1:4" s="62" customFormat="1" ht="15">
      <c r="A42" s="11" t="s">
        <v>528</v>
      </c>
      <c r="B42" s="180" t="s">
        <v>529</v>
      </c>
      <c r="C42" s="178"/>
      <c r="D42" s="59"/>
    </row>
    <row r="43" spans="1:4" s="64" customFormat="1" ht="15">
      <c r="A43" s="9" t="s">
        <v>39</v>
      </c>
      <c r="B43" s="58" t="s">
        <v>40</v>
      </c>
      <c r="C43" s="59">
        <f>C44+C73</f>
        <v>432383.8</v>
      </c>
      <c r="D43" s="59">
        <f>D44+D73</f>
        <v>437519.29999999993</v>
      </c>
    </row>
    <row r="44" spans="1:6" s="62" customFormat="1" ht="19.5" customHeight="1">
      <c r="A44" s="181" t="s">
        <v>41</v>
      </c>
      <c r="B44" s="182" t="s">
        <v>42</v>
      </c>
      <c r="C44" s="59">
        <f>C45+C48+C63</f>
        <v>430611.6</v>
      </c>
      <c r="D44" s="59">
        <f>D45+D48+D63</f>
        <v>435682.79999999993</v>
      </c>
      <c r="E44" s="65"/>
      <c r="F44" s="66"/>
    </row>
    <row r="45" spans="1:6" s="62" customFormat="1" ht="21" customHeight="1">
      <c r="A45" s="183" t="s">
        <v>530</v>
      </c>
      <c r="B45" s="184" t="s">
        <v>531</v>
      </c>
      <c r="C45" s="59">
        <f>C46+C47</f>
        <v>120099.3</v>
      </c>
      <c r="D45" s="59">
        <f>D46+D47</f>
        <v>121513.5</v>
      </c>
      <c r="E45" s="65"/>
      <c r="F45" s="66"/>
    </row>
    <row r="46" spans="1:4" s="64" customFormat="1" ht="33.75" customHeight="1">
      <c r="A46" s="181" t="s">
        <v>532</v>
      </c>
      <c r="B46" s="185" t="s">
        <v>533</v>
      </c>
      <c r="C46" s="61">
        <v>108648.3</v>
      </c>
      <c r="D46" s="61">
        <v>109927.7</v>
      </c>
    </row>
    <row r="47" spans="1:5" s="64" customFormat="1" ht="39.75" customHeight="1">
      <c r="A47" s="181" t="s">
        <v>534</v>
      </c>
      <c r="B47" s="185" t="s">
        <v>535</v>
      </c>
      <c r="C47" s="61">
        <v>11451</v>
      </c>
      <c r="D47" s="61">
        <v>11585.8</v>
      </c>
      <c r="E47" s="68"/>
    </row>
    <row r="48" spans="1:5" s="64" customFormat="1" ht="33" customHeight="1">
      <c r="A48" s="183" t="s">
        <v>536</v>
      </c>
      <c r="B48" s="184" t="s">
        <v>537</v>
      </c>
      <c r="C48" s="59">
        <f>C51+C52+C53+C54+C55+C56+C57+C58+C59+C60+C61+C49+C50+C62</f>
        <v>22115.8</v>
      </c>
      <c r="D48" s="59">
        <f>D51+D52+D53+D54+D55+D56+D57+D58+D59+D60+D61+D49+D50+D62</f>
        <v>22376.399999999998</v>
      </c>
      <c r="E48" s="68"/>
    </row>
    <row r="49" spans="1:5" s="64" customFormat="1" ht="31.5" customHeight="1" hidden="1">
      <c r="A49" s="186" t="s">
        <v>538</v>
      </c>
      <c r="B49" s="187" t="s">
        <v>539</v>
      </c>
      <c r="C49" s="61"/>
      <c r="D49" s="61"/>
      <c r="E49" s="68"/>
    </row>
    <row r="50" spans="1:5" s="64" customFormat="1" ht="18" customHeight="1" hidden="1">
      <c r="A50" s="186" t="s">
        <v>540</v>
      </c>
      <c r="B50" s="187" t="s">
        <v>541</v>
      </c>
      <c r="C50" s="61"/>
      <c r="D50" s="61"/>
      <c r="E50" s="68"/>
    </row>
    <row r="51" spans="1:4" s="64" customFormat="1" ht="33" customHeight="1" hidden="1">
      <c r="A51" s="181" t="s">
        <v>542</v>
      </c>
      <c r="B51" s="188" t="s">
        <v>543</v>
      </c>
      <c r="C51" s="61"/>
      <c r="D51" s="61"/>
    </row>
    <row r="52" spans="1:4" s="62" customFormat="1" ht="31.5" customHeight="1">
      <c r="A52" s="186" t="s">
        <v>544</v>
      </c>
      <c r="B52" s="187" t="s">
        <v>545</v>
      </c>
      <c r="C52" s="61">
        <v>755.2</v>
      </c>
      <c r="D52" s="61">
        <v>764.1</v>
      </c>
    </row>
    <row r="53" spans="1:4" s="62" customFormat="1" ht="61.5" customHeight="1" hidden="1">
      <c r="A53" s="186" t="s">
        <v>546</v>
      </c>
      <c r="B53" s="187" t="s">
        <v>547</v>
      </c>
      <c r="C53" s="61"/>
      <c r="D53" s="61"/>
    </row>
    <row r="54" spans="1:4" s="62" customFormat="1" ht="48" customHeight="1" hidden="1">
      <c r="A54" s="186" t="s">
        <v>548</v>
      </c>
      <c r="B54" s="187" t="s">
        <v>549</v>
      </c>
      <c r="C54" s="61"/>
      <c r="D54" s="61"/>
    </row>
    <row r="55" spans="1:4" s="62" customFormat="1" ht="29.25" customHeight="1" hidden="1">
      <c r="A55" s="186" t="s">
        <v>550</v>
      </c>
      <c r="B55" s="187" t="s">
        <v>551</v>
      </c>
      <c r="C55" s="61"/>
      <c r="D55" s="61"/>
    </row>
    <row r="56" spans="1:4" s="62" customFormat="1" ht="29.25" customHeight="1" hidden="1">
      <c r="A56" s="186" t="s">
        <v>552</v>
      </c>
      <c r="B56" s="187" t="s">
        <v>553</v>
      </c>
      <c r="C56" s="61"/>
      <c r="D56" s="61"/>
    </row>
    <row r="57" spans="1:4" s="62" customFormat="1" ht="49.5" customHeight="1" hidden="1">
      <c r="A57" s="186" t="s">
        <v>554</v>
      </c>
      <c r="B57" s="187" t="s">
        <v>555</v>
      </c>
      <c r="C57" s="61"/>
      <c r="D57" s="63"/>
    </row>
    <row r="58" spans="1:4" s="62" customFormat="1" ht="30" hidden="1">
      <c r="A58" s="181" t="s">
        <v>556</v>
      </c>
      <c r="B58" s="188" t="s">
        <v>557</v>
      </c>
      <c r="C58" s="61"/>
      <c r="D58" s="61"/>
    </row>
    <row r="59" spans="1:4" s="62" customFormat="1" ht="48.75" customHeight="1" hidden="1">
      <c r="A59" s="181" t="s">
        <v>558</v>
      </c>
      <c r="B59" s="188" t="s">
        <v>559</v>
      </c>
      <c r="C59" s="61"/>
      <c r="D59" s="61"/>
    </row>
    <row r="60" spans="1:4" s="62" customFormat="1" ht="31.5" customHeight="1" hidden="1">
      <c r="A60" s="186" t="s">
        <v>560</v>
      </c>
      <c r="B60" s="187" t="s">
        <v>561</v>
      </c>
      <c r="C60" s="61"/>
      <c r="D60" s="59"/>
    </row>
    <row r="61" spans="1:4" s="62" customFormat="1" ht="33" customHeight="1" hidden="1">
      <c r="A61" s="186" t="s">
        <v>562</v>
      </c>
      <c r="B61" s="187" t="s">
        <v>563</v>
      </c>
      <c r="C61" s="61"/>
      <c r="D61" s="61"/>
    </row>
    <row r="62" spans="1:5" s="62" customFormat="1" ht="21.75" customHeight="1">
      <c r="A62" s="186" t="s">
        <v>564</v>
      </c>
      <c r="B62" s="187" t="s">
        <v>565</v>
      </c>
      <c r="C62" s="61">
        <v>21360.6</v>
      </c>
      <c r="D62" s="61">
        <v>21612.3</v>
      </c>
      <c r="E62" s="69"/>
    </row>
    <row r="63" spans="1:4" s="62" customFormat="1" ht="30" customHeight="1">
      <c r="A63" s="183" t="s">
        <v>566</v>
      </c>
      <c r="B63" s="184" t="s">
        <v>567</v>
      </c>
      <c r="C63" s="59">
        <f>C67+C68+C69+C70+C71+C72+C64+C65+C66</f>
        <v>288396.5</v>
      </c>
      <c r="D63" s="59">
        <f>D67+D68+D69+D70+D71+D72+D64+D65+D66</f>
        <v>291792.89999999997</v>
      </c>
    </row>
    <row r="64" spans="1:5" s="62" customFormat="1" ht="47.25" customHeight="1">
      <c r="A64" s="181" t="s">
        <v>568</v>
      </c>
      <c r="B64" s="182" t="s">
        <v>569</v>
      </c>
      <c r="C64" s="59">
        <v>5652.1</v>
      </c>
      <c r="D64" s="61">
        <v>5718.7</v>
      </c>
      <c r="E64" s="71"/>
    </row>
    <row r="65" spans="1:5" s="62" customFormat="1" ht="33.75" customHeight="1">
      <c r="A65" s="181" t="s">
        <v>570</v>
      </c>
      <c r="B65" s="182" t="s">
        <v>571</v>
      </c>
      <c r="C65" s="59">
        <v>250971.9</v>
      </c>
      <c r="D65" s="59">
        <v>253927.3</v>
      </c>
      <c r="E65" s="71"/>
    </row>
    <row r="66" spans="1:4" s="64" customFormat="1" ht="30.75" customHeight="1" hidden="1">
      <c r="A66" s="181" t="s">
        <v>572</v>
      </c>
      <c r="B66" s="182" t="s">
        <v>573</v>
      </c>
      <c r="C66" s="59"/>
      <c r="D66" s="61"/>
    </row>
    <row r="67" spans="1:4" s="64" customFormat="1" ht="48" customHeight="1">
      <c r="A67" s="181" t="s">
        <v>574</v>
      </c>
      <c r="B67" s="182" t="s">
        <v>575</v>
      </c>
      <c r="C67" s="61">
        <v>752.2</v>
      </c>
      <c r="D67" s="59">
        <v>761.2</v>
      </c>
    </row>
    <row r="68" spans="1:4" s="64" customFormat="1" ht="46.5" customHeight="1">
      <c r="A68" s="181" t="s">
        <v>576</v>
      </c>
      <c r="B68" s="182" t="s">
        <v>577</v>
      </c>
      <c r="C68" s="61">
        <v>17.9</v>
      </c>
      <c r="D68" s="61">
        <v>18.1</v>
      </c>
    </row>
    <row r="69" spans="1:4" s="64" customFormat="1" ht="46.5" customHeight="1">
      <c r="A69" s="181" t="s">
        <v>568</v>
      </c>
      <c r="B69" s="182" t="s">
        <v>703</v>
      </c>
      <c r="C69" s="272">
        <v>354.1</v>
      </c>
      <c r="D69" s="272">
        <v>358.3</v>
      </c>
    </row>
    <row r="70" spans="1:4" s="64" customFormat="1" ht="31.5" customHeight="1">
      <c r="A70" s="181" t="s">
        <v>578</v>
      </c>
      <c r="B70" s="182" t="s">
        <v>579</v>
      </c>
      <c r="C70" s="61">
        <v>3058</v>
      </c>
      <c r="D70" s="194">
        <v>3094.1</v>
      </c>
    </row>
    <row r="71" spans="1:4" s="6" customFormat="1" ht="63" customHeight="1">
      <c r="A71" s="181" t="s">
        <v>580</v>
      </c>
      <c r="B71" s="182" t="s">
        <v>581</v>
      </c>
      <c r="C71" s="61">
        <v>24922</v>
      </c>
      <c r="D71" s="195">
        <v>25215.5</v>
      </c>
    </row>
    <row r="72" spans="1:4" ht="48" customHeight="1">
      <c r="A72" s="181" t="s">
        <v>582</v>
      </c>
      <c r="B72" s="182" t="s">
        <v>583</v>
      </c>
      <c r="C72" s="61">
        <v>2668.3</v>
      </c>
      <c r="D72" s="196">
        <v>2699.7</v>
      </c>
    </row>
    <row r="73" spans="1:4" ht="15">
      <c r="A73" s="183" t="s">
        <v>584</v>
      </c>
      <c r="B73" s="189" t="s">
        <v>64</v>
      </c>
      <c r="C73" s="59">
        <f>C74</f>
        <v>1772.2</v>
      </c>
      <c r="D73" s="59">
        <f>D74</f>
        <v>1836.5</v>
      </c>
    </row>
    <row r="74" spans="1:4" ht="60">
      <c r="A74" s="186" t="s">
        <v>585</v>
      </c>
      <c r="B74" s="190" t="s">
        <v>586</v>
      </c>
      <c r="C74" s="61">
        <v>1772.2</v>
      </c>
      <c r="D74" s="194">
        <v>1836.5</v>
      </c>
    </row>
    <row r="75" spans="1:4" ht="15">
      <c r="A75" s="16"/>
      <c r="B75" s="15" t="s">
        <v>65</v>
      </c>
      <c r="C75" s="59">
        <f>C12+C43</f>
        <v>475558.7</v>
      </c>
      <c r="D75" s="59">
        <f>D12+D43</f>
        <v>483576.5999999999</v>
      </c>
    </row>
  </sheetData>
  <sheetProtection/>
  <mergeCells count="10">
    <mergeCell ref="A8:D8"/>
    <mergeCell ref="A10:A11"/>
    <mergeCell ref="B10:B11"/>
    <mergeCell ref="C10:D10"/>
    <mergeCell ref="B1:D1"/>
    <mergeCell ref="B2:D2"/>
    <mergeCell ref="B3:D3"/>
    <mergeCell ref="B4:D4"/>
    <mergeCell ref="A7:D7"/>
    <mergeCell ref="C5:D5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78" r:id="rId1"/>
  <headerFooter alignWithMargins="0">
    <oddHeader>&amp;R&amp;P</oddHeader>
  </headerFooter>
  <rowBreaks count="1" manualBreakCount="1">
    <brk id="4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08"/>
  <sheetViews>
    <sheetView view="pageBreakPreview" zoomScaleSheetLayoutView="100" zoomScalePageLayoutView="0" workbookViewId="0" topLeftCell="A157">
      <selection activeCell="D19" sqref="D19"/>
    </sheetView>
  </sheetViews>
  <sheetFormatPr defaultColWidth="9.140625" defaultRowHeight="12.75"/>
  <cols>
    <col min="1" max="1" width="39.28125" style="0" customWidth="1"/>
    <col min="2" max="3" width="3.7109375" style="0" customWidth="1"/>
    <col min="4" max="4" width="13.421875" style="0" customWidth="1"/>
    <col min="5" max="5" width="4.7109375" style="0" customWidth="1"/>
    <col min="6" max="6" width="12.8515625" style="0" customWidth="1"/>
  </cols>
  <sheetData>
    <row r="1" spans="4:6" ht="12.75" customHeight="1">
      <c r="D1" s="137"/>
      <c r="E1" s="137"/>
      <c r="F1" s="140" t="s">
        <v>283</v>
      </c>
    </row>
    <row r="2" spans="1:6" ht="12.75" customHeight="1">
      <c r="A2" s="296" t="s">
        <v>596</v>
      </c>
      <c r="B2" s="296"/>
      <c r="C2" s="296"/>
      <c r="D2" s="296"/>
      <c r="E2" s="296"/>
      <c r="F2" s="296"/>
    </row>
    <row r="3" spans="1:6" ht="12.75" customHeight="1">
      <c r="A3" s="296" t="s">
        <v>624</v>
      </c>
      <c r="B3" s="297"/>
      <c r="C3" s="297"/>
      <c r="D3" s="297"/>
      <c r="E3" s="297"/>
      <c r="F3" s="297"/>
    </row>
    <row r="4" spans="1:6" ht="12.75" customHeight="1">
      <c r="A4" s="296" t="s">
        <v>621</v>
      </c>
      <c r="B4" s="297"/>
      <c r="C4" s="297"/>
      <c r="D4" s="297"/>
      <c r="E4" s="297"/>
      <c r="F4" s="297"/>
    </row>
    <row r="5" spans="1:6" ht="11.25" customHeight="1">
      <c r="A5" s="140"/>
      <c r="B5" s="206"/>
      <c r="C5" s="206"/>
      <c r="D5" s="206"/>
      <c r="E5" s="296" t="s">
        <v>687</v>
      </c>
      <c r="F5" s="297"/>
    </row>
    <row r="6" spans="1:6" ht="45" customHeight="1">
      <c r="A6" s="298" t="s">
        <v>674</v>
      </c>
      <c r="B6" s="298"/>
      <c r="C6" s="298"/>
      <c r="D6" s="298"/>
      <c r="E6" s="298"/>
      <c r="F6" s="298"/>
    </row>
    <row r="7" ht="12.75">
      <c r="F7" s="101" t="s">
        <v>23</v>
      </c>
    </row>
    <row r="8" spans="1:6" ht="12.75" customHeight="1">
      <c r="A8" s="299" t="s">
        <v>54</v>
      </c>
      <c r="B8" s="299" t="s">
        <v>25</v>
      </c>
      <c r="C8" s="299" t="s">
        <v>26</v>
      </c>
      <c r="D8" s="299" t="s">
        <v>27</v>
      </c>
      <c r="E8" s="299" t="s">
        <v>28</v>
      </c>
      <c r="F8" s="301" t="s">
        <v>600</v>
      </c>
    </row>
    <row r="9" spans="1:6" ht="49.5" customHeight="1">
      <c r="A9" s="300"/>
      <c r="B9" s="300"/>
      <c r="C9" s="300"/>
      <c r="D9" s="300"/>
      <c r="E9" s="300"/>
      <c r="F9" s="300"/>
    </row>
    <row r="10" spans="1:6" ht="15">
      <c r="A10" s="130" t="s">
        <v>29</v>
      </c>
      <c r="B10" s="131"/>
      <c r="C10" s="131"/>
      <c r="D10" s="131"/>
      <c r="E10" s="131"/>
      <c r="F10" s="129">
        <f>F11+F69+F74+F87+F118+F129+F199+F230+F242+F277+F288+F292+F298</f>
        <v>511103.30000000005</v>
      </c>
    </row>
    <row r="11" spans="1:6" ht="12.75">
      <c r="A11" s="87" t="s">
        <v>136</v>
      </c>
      <c r="B11" s="82" t="s">
        <v>33</v>
      </c>
      <c r="C11" s="88"/>
      <c r="D11" s="88"/>
      <c r="E11" s="88"/>
      <c r="F11" s="89">
        <f>F12++F16+F27+F34+F37+F50+F53++F57</f>
        <v>29191.1</v>
      </c>
    </row>
    <row r="12" spans="1:6" ht="31.5">
      <c r="A12" s="80" t="s">
        <v>45</v>
      </c>
      <c r="B12" s="82" t="s">
        <v>33</v>
      </c>
      <c r="C12" s="82" t="s">
        <v>46</v>
      </c>
      <c r="D12" s="82" t="s">
        <v>31</v>
      </c>
      <c r="E12" s="82" t="s">
        <v>32</v>
      </c>
      <c r="F12" s="81">
        <v>1019.3</v>
      </c>
    </row>
    <row r="13" spans="1:6" ht="45">
      <c r="A13" s="90" t="s">
        <v>303</v>
      </c>
      <c r="B13" s="91" t="s">
        <v>33</v>
      </c>
      <c r="C13" s="91" t="s">
        <v>46</v>
      </c>
      <c r="D13" s="91" t="s">
        <v>297</v>
      </c>
      <c r="E13" s="82"/>
      <c r="F13" s="85">
        <v>1019.3</v>
      </c>
    </row>
    <row r="14" spans="1:6" ht="18" customHeight="1">
      <c r="A14" s="83" t="s">
        <v>238</v>
      </c>
      <c r="B14" s="84" t="s">
        <v>33</v>
      </c>
      <c r="C14" s="84" t="s">
        <v>46</v>
      </c>
      <c r="D14" s="91" t="s">
        <v>298</v>
      </c>
      <c r="E14" s="84" t="s">
        <v>32</v>
      </c>
      <c r="F14" s="85">
        <v>1019.3</v>
      </c>
    </row>
    <row r="15" spans="1:6" ht="56.25">
      <c r="A15" s="83" t="s">
        <v>77</v>
      </c>
      <c r="B15" s="91" t="s">
        <v>33</v>
      </c>
      <c r="C15" s="91" t="s">
        <v>46</v>
      </c>
      <c r="D15" s="91" t="s">
        <v>298</v>
      </c>
      <c r="E15" s="84">
        <v>100</v>
      </c>
      <c r="F15" s="85">
        <v>1019.3</v>
      </c>
    </row>
    <row r="16" spans="1:6" ht="42">
      <c r="A16" s="80" t="s">
        <v>34</v>
      </c>
      <c r="B16" s="82" t="s">
        <v>33</v>
      </c>
      <c r="C16" s="82" t="s">
        <v>35</v>
      </c>
      <c r="D16" s="82" t="s">
        <v>31</v>
      </c>
      <c r="E16" s="82" t="s">
        <v>32</v>
      </c>
      <c r="F16" s="81">
        <f>F17</f>
        <v>3137.8</v>
      </c>
    </row>
    <row r="17" spans="1:6" ht="22.5">
      <c r="A17" s="90" t="s">
        <v>304</v>
      </c>
      <c r="B17" s="84" t="s">
        <v>33</v>
      </c>
      <c r="C17" s="84" t="s">
        <v>35</v>
      </c>
      <c r="D17" s="91" t="s">
        <v>305</v>
      </c>
      <c r="E17" s="82"/>
      <c r="F17" s="85">
        <f>F18+F20+F22</f>
        <v>3137.8</v>
      </c>
    </row>
    <row r="18" spans="1:6" ht="12.75">
      <c r="A18" s="90" t="s">
        <v>232</v>
      </c>
      <c r="B18" s="84" t="s">
        <v>33</v>
      </c>
      <c r="C18" s="84" t="s">
        <v>35</v>
      </c>
      <c r="D18" s="91" t="s">
        <v>300</v>
      </c>
      <c r="E18" s="84" t="s">
        <v>32</v>
      </c>
      <c r="F18" s="86">
        <f>F19</f>
        <v>1064.4</v>
      </c>
    </row>
    <row r="19" spans="1:6" ht="56.25">
      <c r="A19" s="83" t="s">
        <v>77</v>
      </c>
      <c r="B19" s="84" t="s">
        <v>33</v>
      </c>
      <c r="C19" s="84" t="s">
        <v>35</v>
      </c>
      <c r="D19" s="91" t="s">
        <v>300</v>
      </c>
      <c r="E19" s="84" t="s">
        <v>110</v>
      </c>
      <c r="F19" s="86">
        <v>1064.4</v>
      </c>
    </row>
    <row r="20" spans="1:6" ht="12.75">
      <c r="A20" s="83" t="s">
        <v>232</v>
      </c>
      <c r="B20" s="84" t="s">
        <v>33</v>
      </c>
      <c r="C20" s="84" t="s">
        <v>35</v>
      </c>
      <c r="D20" s="91" t="s">
        <v>300</v>
      </c>
      <c r="E20" s="84" t="s">
        <v>32</v>
      </c>
      <c r="F20" s="86">
        <v>527.3</v>
      </c>
    </row>
    <row r="21" spans="1:6" ht="56.25">
      <c r="A21" s="83" t="s">
        <v>77</v>
      </c>
      <c r="B21" s="84" t="s">
        <v>33</v>
      </c>
      <c r="C21" s="84" t="s">
        <v>35</v>
      </c>
      <c r="D21" s="91" t="s">
        <v>300</v>
      </c>
      <c r="E21" s="84" t="s">
        <v>110</v>
      </c>
      <c r="F21" s="86">
        <v>527.3</v>
      </c>
    </row>
    <row r="22" spans="1:6" ht="22.5">
      <c r="A22" s="83" t="s">
        <v>231</v>
      </c>
      <c r="B22" s="84" t="s">
        <v>33</v>
      </c>
      <c r="C22" s="84" t="s">
        <v>35</v>
      </c>
      <c r="D22" s="91" t="s">
        <v>299</v>
      </c>
      <c r="E22" s="84" t="s">
        <v>32</v>
      </c>
      <c r="F22" s="86">
        <f>F23+F24</f>
        <v>1546.1000000000001</v>
      </c>
    </row>
    <row r="23" spans="1:6" ht="56.25">
      <c r="A23" s="83" t="s">
        <v>77</v>
      </c>
      <c r="B23" s="84" t="s">
        <v>33</v>
      </c>
      <c r="C23" s="84" t="s">
        <v>35</v>
      </c>
      <c r="D23" s="91" t="s">
        <v>299</v>
      </c>
      <c r="E23" s="84" t="s">
        <v>110</v>
      </c>
      <c r="F23" s="86">
        <v>1033.9</v>
      </c>
    </row>
    <row r="24" spans="1:6" ht="25.5" customHeight="1">
      <c r="A24" s="90" t="s">
        <v>334</v>
      </c>
      <c r="B24" s="84" t="s">
        <v>33</v>
      </c>
      <c r="C24" s="84" t="s">
        <v>35</v>
      </c>
      <c r="D24" s="91" t="s">
        <v>299</v>
      </c>
      <c r="E24" s="84"/>
      <c r="F24" s="86">
        <f>F25+F26</f>
        <v>512.2</v>
      </c>
    </row>
    <row r="25" spans="1:6" ht="22.5">
      <c r="A25" s="83" t="s">
        <v>106</v>
      </c>
      <c r="B25" s="84" t="s">
        <v>33</v>
      </c>
      <c r="C25" s="84" t="s">
        <v>35</v>
      </c>
      <c r="D25" s="91" t="s">
        <v>299</v>
      </c>
      <c r="E25" s="84" t="s">
        <v>107</v>
      </c>
      <c r="F25" s="86">
        <v>415.2</v>
      </c>
    </row>
    <row r="26" spans="1:6" ht="12.75">
      <c r="A26" s="83" t="s">
        <v>113</v>
      </c>
      <c r="B26" s="84" t="s">
        <v>33</v>
      </c>
      <c r="C26" s="84" t="s">
        <v>35</v>
      </c>
      <c r="D26" s="91" t="s">
        <v>299</v>
      </c>
      <c r="E26" s="84" t="s">
        <v>114</v>
      </c>
      <c r="F26" s="86">
        <v>97</v>
      </c>
    </row>
    <row r="27" spans="1:6" ht="42">
      <c r="A27" s="80" t="s">
        <v>55</v>
      </c>
      <c r="B27" s="82" t="s">
        <v>33</v>
      </c>
      <c r="C27" s="82" t="s">
        <v>56</v>
      </c>
      <c r="D27" s="82" t="s">
        <v>31</v>
      </c>
      <c r="E27" s="82" t="s">
        <v>32</v>
      </c>
      <c r="F27" s="81">
        <f>F28</f>
        <v>14433.5</v>
      </c>
    </row>
    <row r="28" spans="1:6" ht="45">
      <c r="A28" s="90" t="s">
        <v>303</v>
      </c>
      <c r="B28" s="84" t="s">
        <v>33</v>
      </c>
      <c r="C28" s="84" t="s">
        <v>56</v>
      </c>
      <c r="D28" s="91" t="s">
        <v>297</v>
      </c>
      <c r="E28" s="82"/>
      <c r="F28" s="85">
        <f>F29</f>
        <v>14433.5</v>
      </c>
    </row>
    <row r="29" spans="1:6" ht="22.5">
      <c r="A29" s="83" t="s">
        <v>233</v>
      </c>
      <c r="B29" s="84" t="s">
        <v>33</v>
      </c>
      <c r="C29" s="84" t="s">
        <v>56</v>
      </c>
      <c r="D29" s="91" t="s">
        <v>301</v>
      </c>
      <c r="E29" s="84" t="s">
        <v>32</v>
      </c>
      <c r="F29" s="86">
        <f>F30+F31+F33+F32</f>
        <v>14433.5</v>
      </c>
    </row>
    <row r="30" spans="1:6" ht="56.25">
      <c r="A30" s="83" t="s">
        <v>77</v>
      </c>
      <c r="B30" s="84" t="s">
        <v>33</v>
      </c>
      <c r="C30" s="84" t="s">
        <v>56</v>
      </c>
      <c r="D30" s="91" t="s">
        <v>301</v>
      </c>
      <c r="E30" s="84" t="s">
        <v>110</v>
      </c>
      <c r="F30" s="86">
        <v>10606</v>
      </c>
    </row>
    <row r="31" spans="1:6" ht="22.5">
      <c r="A31" s="83" t="s">
        <v>106</v>
      </c>
      <c r="B31" s="84" t="s">
        <v>33</v>
      </c>
      <c r="C31" s="84" t="s">
        <v>56</v>
      </c>
      <c r="D31" s="91" t="s">
        <v>301</v>
      </c>
      <c r="E31" s="84" t="s">
        <v>107</v>
      </c>
      <c r="F31" s="86">
        <v>2256.1</v>
      </c>
    </row>
    <row r="32" spans="1:6" ht="22.5">
      <c r="A32" s="83" t="s">
        <v>106</v>
      </c>
      <c r="B32" s="84" t="s">
        <v>33</v>
      </c>
      <c r="C32" s="84" t="s">
        <v>56</v>
      </c>
      <c r="D32" s="91" t="s">
        <v>715</v>
      </c>
      <c r="E32" s="84">
        <v>200</v>
      </c>
      <c r="F32" s="86">
        <v>1317.4</v>
      </c>
    </row>
    <row r="33" spans="1:6" ht="12.75">
      <c r="A33" s="83" t="s">
        <v>113</v>
      </c>
      <c r="B33" s="84" t="s">
        <v>33</v>
      </c>
      <c r="C33" s="84" t="s">
        <v>56</v>
      </c>
      <c r="D33" s="91" t="s">
        <v>301</v>
      </c>
      <c r="E33" s="84" t="s">
        <v>114</v>
      </c>
      <c r="F33" s="86">
        <v>254</v>
      </c>
    </row>
    <row r="34" spans="1:6" ht="16.5" customHeight="1">
      <c r="A34" s="80" t="s">
        <v>311</v>
      </c>
      <c r="B34" s="82" t="s">
        <v>33</v>
      </c>
      <c r="C34" s="82" t="s">
        <v>48</v>
      </c>
      <c r="D34" s="88" t="s">
        <v>708</v>
      </c>
      <c r="E34" s="84"/>
      <c r="F34" s="89">
        <v>19.4</v>
      </c>
    </row>
    <row r="35" spans="1:6" ht="29.25" customHeight="1">
      <c r="A35" s="90" t="s">
        <v>312</v>
      </c>
      <c r="B35" s="84" t="s">
        <v>33</v>
      </c>
      <c r="C35" s="133" t="s">
        <v>48</v>
      </c>
      <c r="D35" s="91" t="s">
        <v>313</v>
      </c>
      <c r="E35" s="84"/>
      <c r="F35" s="86">
        <v>19.4</v>
      </c>
    </row>
    <row r="36" spans="1:6" ht="21.75" customHeight="1">
      <c r="A36" s="83" t="s">
        <v>106</v>
      </c>
      <c r="B36" s="84" t="s">
        <v>33</v>
      </c>
      <c r="C36" s="133" t="s">
        <v>48</v>
      </c>
      <c r="D36" s="91" t="s">
        <v>313</v>
      </c>
      <c r="E36" s="84">
        <v>200</v>
      </c>
      <c r="F36" s="86">
        <v>19.4</v>
      </c>
    </row>
    <row r="37" spans="1:6" ht="31.5">
      <c r="A37" s="80" t="s">
        <v>43</v>
      </c>
      <c r="B37" s="82" t="s">
        <v>33</v>
      </c>
      <c r="C37" s="82" t="s">
        <v>44</v>
      </c>
      <c r="D37" s="82" t="s">
        <v>31</v>
      </c>
      <c r="E37" s="82" t="s">
        <v>32</v>
      </c>
      <c r="F37" s="81">
        <f>F38+F46</f>
        <v>7568.200000000001</v>
      </c>
    </row>
    <row r="38" spans="1:6" ht="17.25" customHeight="1">
      <c r="A38" s="83" t="s">
        <v>234</v>
      </c>
      <c r="B38" s="84" t="s">
        <v>33</v>
      </c>
      <c r="C38" s="84" t="s">
        <v>44</v>
      </c>
      <c r="D38" s="91" t="s">
        <v>322</v>
      </c>
      <c r="E38" s="84" t="s">
        <v>32</v>
      </c>
      <c r="F38" s="86">
        <f>F39+F43</f>
        <v>5573.6</v>
      </c>
    </row>
    <row r="39" spans="1:6" ht="61.5" customHeight="1">
      <c r="A39" s="83" t="s">
        <v>77</v>
      </c>
      <c r="B39" s="84" t="s">
        <v>33</v>
      </c>
      <c r="C39" s="84" t="s">
        <v>44</v>
      </c>
      <c r="D39" s="91" t="s">
        <v>323</v>
      </c>
      <c r="E39" s="84" t="s">
        <v>110</v>
      </c>
      <c r="F39" s="86">
        <f>F40</f>
        <v>4716.3</v>
      </c>
    </row>
    <row r="40" spans="1:6" ht="22.5">
      <c r="A40" s="83" t="s">
        <v>111</v>
      </c>
      <c r="B40" s="84" t="s">
        <v>33</v>
      </c>
      <c r="C40" s="84" t="s">
        <v>44</v>
      </c>
      <c r="D40" s="91" t="s">
        <v>323</v>
      </c>
      <c r="E40" s="84" t="s">
        <v>112</v>
      </c>
      <c r="F40" s="86">
        <f>F41+F42</f>
        <v>4716.3</v>
      </c>
    </row>
    <row r="41" spans="1:6" ht="12.75">
      <c r="A41" s="83" t="s">
        <v>137</v>
      </c>
      <c r="B41" s="84" t="s">
        <v>33</v>
      </c>
      <c r="C41" s="84" t="s">
        <v>44</v>
      </c>
      <c r="D41" s="91" t="s">
        <v>323</v>
      </c>
      <c r="E41" s="84" t="s">
        <v>78</v>
      </c>
      <c r="F41" s="86">
        <v>4711.3</v>
      </c>
    </row>
    <row r="42" spans="1:6" ht="22.5">
      <c r="A42" s="83" t="s">
        <v>138</v>
      </c>
      <c r="B42" s="84" t="s">
        <v>33</v>
      </c>
      <c r="C42" s="84" t="s">
        <v>44</v>
      </c>
      <c r="D42" s="91" t="s">
        <v>323</v>
      </c>
      <c r="E42" s="84" t="s">
        <v>18</v>
      </c>
      <c r="F42" s="86">
        <v>5</v>
      </c>
    </row>
    <row r="43" spans="1:6" ht="22.5">
      <c r="A43" s="83" t="s">
        <v>235</v>
      </c>
      <c r="B43" s="84" t="s">
        <v>33</v>
      </c>
      <c r="C43" s="84" t="s">
        <v>44</v>
      </c>
      <c r="D43" s="91" t="s">
        <v>324</v>
      </c>
      <c r="E43" s="84"/>
      <c r="F43" s="86">
        <f>F44+F45</f>
        <v>857.3</v>
      </c>
    </row>
    <row r="44" spans="1:6" ht="22.5">
      <c r="A44" s="83" t="s">
        <v>106</v>
      </c>
      <c r="B44" s="84" t="s">
        <v>33</v>
      </c>
      <c r="C44" s="84" t="s">
        <v>44</v>
      </c>
      <c r="D44" s="91" t="s">
        <v>324</v>
      </c>
      <c r="E44" s="84" t="s">
        <v>107</v>
      </c>
      <c r="F44" s="86">
        <v>845.9</v>
      </c>
    </row>
    <row r="45" spans="1:6" ht="12.75">
      <c r="A45" s="83" t="s">
        <v>113</v>
      </c>
      <c r="B45" s="84" t="s">
        <v>33</v>
      </c>
      <c r="C45" s="84" t="s">
        <v>44</v>
      </c>
      <c r="D45" s="91" t="s">
        <v>324</v>
      </c>
      <c r="E45" s="91">
        <v>800</v>
      </c>
      <c r="F45" s="85">
        <v>11.4</v>
      </c>
    </row>
    <row r="46" spans="1:6" ht="12.75">
      <c r="A46" s="90" t="s">
        <v>236</v>
      </c>
      <c r="B46" s="84" t="s">
        <v>33</v>
      </c>
      <c r="C46" s="84" t="s">
        <v>44</v>
      </c>
      <c r="D46" s="91" t="s">
        <v>302</v>
      </c>
      <c r="E46" s="84"/>
      <c r="F46" s="86">
        <f>F47+F48</f>
        <v>1994.6</v>
      </c>
    </row>
    <row r="47" spans="1:6" ht="57.75" customHeight="1">
      <c r="A47" s="83" t="s">
        <v>77</v>
      </c>
      <c r="B47" s="84" t="s">
        <v>33</v>
      </c>
      <c r="C47" s="84" t="s">
        <v>44</v>
      </c>
      <c r="D47" s="91" t="s">
        <v>306</v>
      </c>
      <c r="E47" s="84">
        <v>100</v>
      </c>
      <c r="F47" s="86">
        <v>1970.6</v>
      </c>
    </row>
    <row r="48" spans="1:6" ht="22.5">
      <c r="A48" s="83" t="s">
        <v>237</v>
      </c>
      <c r="B48" s="84" t="s">
        <v>33</v>
      </c>
      <c r="C48" s="84" t="s">
        <v>44</v>
      </c>
      <c r="D48" s="91" t="s">
        <v>307</v>
      </c>
      <c r="E48" s="84"/>
      <c r="F48" s="86">
        <f>F49</f>
        <v>24</v>
      </c>
    </row>
    <row r="49" spans="1:6" ht="22.5">
      <c r="A49" s="83" t="s">
        <v>106</v>
      </c>
      <c r="B49" s="84" t="s">
        <v>33</v>
      </c>
      <c r="C49" s="84" t="s">
        <v>44</v>
      </c>
      <c r="D49" s="91" t="s">
        <v>307</v>
      </c>
      <c r="E49" s="84" t="s">
        <v>107</v>
      </c>
      <c r="F49" s="86">
        <v>24</v>
      </c>
    </row>
    <row r="50" spans="1:6" ht="21">
      <c r="A50" s="80" t="s">
        <v>308</v>
      </c>
      <c r="B50" s="82" t="s">
        <v>33</v>
      </c>
      <c r="C50" s="82" t="s">
        <v>47</v>
      </c>
      <c r="D50" s="88" t="s">
        <v>709</v>
      </c>
      <c r="E50" s="84"/>
      <c r="F50" s="89">
        <v>203</v>
      </c>
    </row>
    <row r="51" spans="1:6" ht="12.75">
      <c r="A51" s="90" t="s">
        <v>309</v>
      </c>
      <c r="B51" s="84" t="s">
        <v>33</v>
      </c>
      <c r="C51" s="133" t="s">
        <v>47</v>
      </c>
      <c r="D51" s="91" t="s">
        <v>310</v>
      </c>
      <c r="E51" s="84"/>
      <c r="F51" s="86">
        <v>203</v>
      </c>
    </row>
    <row r="52" spans="1:6" ht="22.5">
      <c r="A52" s="83" t="s">
        <v>106</v>
      </c>
      <c r="B52" s="84" t="s">
        <v>33</v>
      </c>
      <c r="C52" s="133" t="s">
        <v>47</v>
      </c>
      <c r="D52" s="91" t="s">
        <v>310</v>
      </c>
      <c r="E52" s="84">
        <v>200</v>
      </c>
      <c r="F52" s="86">
        <v>203</v>
      </c>
    </row>
    <row r="53" spans="1:6" ht="12.75">
      <c r="A53" s="80" t="s">
        <v>67</v>
      </c>
      <c r="B53" s="82" t="s">
        <v>33</v>
      </c>
      <c r="C53" s="82" t="s">
        <v>68</v>
      </c>
      <c r="D53" s="82" t="s">
        <v>710</v>
      </c>
      <c r="E53" s="82" t="s">
        <v>32</v>
      </c>
      <c r="F53" s="81">
        <f>F56</f>
        <v>150</v>
      </c>
    </row>
    <row r="54" spans="1:6" ht="12.75">
      <c r="A54" s="83" t="s">
        <v>139</v>
      </c>
      <c r="B54" s="84" t="s">
        <v>33</v>
      </c>
      <c r="C54" s="84" t="s">
        <v>68</v>
      </c>
      <c r="D54" s="91" t="s">
        <v>321</v>
      </c>
      <c r="E54" s="84" t="s">
        <v>32</v>
      </c>
      <c r="F54" s="86">
        <v>150</v>
      </c>
    </row>
    <row r="55" spans="1:6" ht="12.75">
      <c r="A55" s="83" t="s">
        <v>113</v>
      </c>
      <c r="B55" s="84" t="s">
        <v>33</v>
      </c>
      <c r="C55" s="84" t="s">
        <v>68</v>
      </c>
      <c r="D55" s="91" t="s">
        <v>321</v>
      </c>
      <c r="E55" s="84" t="s">
        <v>114</v>
      </c>
      <c r="F55" s="86">
        <v>150</v>
      </c>
    </row>
    <row r="56" spans="1:6" ht="12.75">
      <c r="A56" s="83" t="s">
        <v>80</v>
      </c>
      <c r="B56" s="84" t="s">
        <v>33</v>
      </c>
      <c r="C56" s="84" t="s">
        <v>68</v>
      </c>
      <c r="D56" s="91" t="s">
        <v>321</v>
      </c>
      <c r="E56" s="84" t="s">
        <v>81</v>
      </c>
      <c r="F56" s="86">
        <v>150</v>
      </c>
    </row>
    <row r="57" spans="1:6" ht="12.75">
      <c r="A57" s="87" t="s">
        <v>58</v>
      </c>
      <c r="B57" s="88" t="s">
        <v>33</v>
      </c>
      <c r="C57" s="88">
        <v>13</v>
      </c>
      <c r="D57" s="88"/>
      <c r="E57" s="88"/>
      <c r="F57" s="89">
        <f>F58+F65+F62+F67</f>
        <v>2659.8999999999996</v>
      </c>
    </row>
    <row r="58" spans="1:6" ht="12.75">
      <c r="A58" s="90" t="s">
        <v>140</v>
      </c>
      <c r="B58" s="84" t="s">
        <v>33</v>
      </c>
      <c r="C58" s="84">
        <v>13</v>
      </c>
      <c r="D58" s="91" t="s">
        <v>259</v>
      </c>
      <c r="E58" s="88"/>
      <c r="F58" s="85">
        <v>7</v>
      </c>
    </row>
    <row r="59" spans="1:6" ht="22.5">
      <c r="A59" s="90" t="s">
        <v>141</v>
      </c>
      <c r="B59" s="84" t="s">
        <v>33</v>
      </c>
      <c r="C59" s="84">
        <v>13</v>
      </c>
      <c r="D59" s="91" t="s">
        <v>259</v>
      </c>
      <c r="E59" s="88"/>
      <c r="F59" s="85">
        <v>7</v>
      </c>
    </row>
    <row r="60" spans="1:6" ht="12.75">
      <c r="A60" s="90" t="s">
        <v>142</v>
      </c>
      <c r="B60" s="84" t="s">
        <v>33</v>
      </c>
      <c r="C60" s="84">
        <v>13</v>
      </c>
      <c r="D60" s="91" t="s">
        <v>259</v>
      </c>
      <c r="E60" s="91">
        <v>530</v>
      </c>
      <c r="F60" s="85">
        <v>7</v>
      </c>
    </row>
    <row r="61" spans="1:6" ht="15.75" customHeight="1">
      <c r="A61" s="90" t="s">
        <v>143</v>
      </c>
      <c r="B61" s="84" t="s">
        <v>33</v>
      </c>
      <c r="C61" s="84">
        <v>13</v>
      </c>
      <c r="D61" s="91" t="s">
        <v>259</v>
      </c>
      <c r="E61" s="91">
        <v>530</v>
      </c>
      <c r="F61" s="85">
        <v>7</v>
      </c>
    </row>
    <row r="62" spans="1:6" ht="45">
      <c r="A62" s="83" t="s">
        <v>144</v>
      </c>
      <c r="B62" s="84" t="s">
        <v>33</v>
      </c>
      <c r="C62" s="84">
        <v>13</v>
      </c>
      <c r="D62" s="91" t="s">
        <v>256</v>
      </c>
      <c r="E62" s="84"/>
      <c r="F62" s="86">
        <f>F63+F64</f>
        <v>441.7</v>
      </c>
    </row>
    <row r="63" spans="1:6" ht="56.25">
      <c r="A63" s="83" t="s">
        <v>145</v>
      </c>
      <c r="B63" s="84" t="s">
        <v>33</v>
      </c>
      <c r="C63" s="84">
        <v>13</v>
      </c>
      <c r="D63" s="91" t="s">
        <v>256</v>
      </c>
      <c r="E63" s="84">
        <v>100</v>
      </c>
      <c r="F63" s="86">
        <v>440.7</v>
      </c>
    </row>
    <row r="64" spans="1:6" ht="22.5">
      <c r="A64" s="83" t="s">
        <v>106</v>
      </c>
      <c r="B64" s="84" t="s">
        <v>33</v>
      </c>
      <c r="C64" s="84">
        <v>13</v>
      </c>
      <c r="D64" s="91" t="s">
        <v>256</v>
      </c>
      <c r="E64" s="84">
        <v>200</v>
      </c>
      <c r="F64" s="86">
        <v>1</v>
      </c>
    </row>
    <row r="65" spans="1:6" ht="27.75" customHeight="1">
      <c r="A65" s="90" t="s">
        <v>60</v>
      </c>
      <c r="B65" s="84" t="s">
        <v>33</v>
      </c>
      <c r="C65" s="84">
        <v>13</v>
      </c>
      <c r="D65" s="91" t="s">
        <v>319</v>
      </c>
      <c r="E65" s="88"/>
      <c r="F65" s="85">
        <v>2111.2</v>
      </c>
    </row>
    <row r="66" spans="1:6" ht="42" customHeight="1">
      <c r="A66" s="83" t="s">
        <v>145</v>
      </c>
      <c r="B66" s="84" t="s">
        <v>33</v>
      </c>
      <c r="C66" s="84">
        <v>13</v>
      </c>
      <c r="D66" s="91" t="s">
        <v>320</v>
      </c>
      <c r="E66" s="91">
        <v>100</v>
      </c>
      <c r="F66" s="85">
        <v>2111.2</v>
      </c>
    </row>
    <row r="67" spans="1:6" ht="19.5" customHeight="1">
      <c r="A67" s="90" t="s">
        <v>325</v>
      </c>
      <c r="B67" s="84" t="s">
        <v>33</v>
      </c>
      <c r="C67" s="84">
        <v>13</v>
      </c>
      <c r="D67" s="91" t="s">
        <v>326</v>
      </c>
      <c r="E67" s="91"/>
      <c r="F67" s="85">
        <v>100</v>
      </c>
    </row>
    <row r="68" spans="1:6" ht="18.75" customHeight="1">
      <c r="A68" s="83" t="s">
        <v>113</v>
      </c>
      <c r="B68" s="84" t="s">
        <v>33</v>
      </c>
      <c r="C68" s="84">
        <v>13</v>
      </c>
      <c r="D68" s="91" t="s">
        <v>326</v>
      </c>
      <c r="E68" s="91">
        <v>800</v>
      </c>
      <c r="F68" s="85">
        <v>100</v>
      </c>
    </row>
    <row r="69" spans="1:6" ht="15.75" customHeight="1">
      <c r="A69" s="80" t="s">
        <v>146</v>
      </c>
      <c r="B69" s="82" t="s">
        <v>46</v>
      </c>
      <c r="C69" s="82" t="s">
        <v>30</v>
      </c>
      <c r="D69" s="82" t="s">
        <v>31</v>
      </c>
      <c r="E69" s="82" t="s">
        <v>32</v>
      </c>
      <c r="F69" s="81">
        <v>817.4</v>
      </c>
    </row>
    <row r="70" spans="1:6" ht="12.75">
      <c r="A70" s="80" t="s">
        <v>63</v>
      </c>
      <c r="B70" s="82" t="s">
        <v>46</v>
      </c>
      <c r="C70" s="82" t="s">
        <v>35</v>
      </c>
      <c r="D70" s="88" t="s">
        <v>711</v>
      </c>
      <c r="E70" s="82" t="s">
        <v>32</v>
      </c>
      <c r="F70" s="81">
        <v>817.4</v>
      </c>
    </row>
    <row r="71" spans="1:6" ht="33" customHeight="1">
      <c r="A71" s="83" t="s">
        <v>147</v>
      </c>
      <c r="B71" s="84" t="s">
        <v>46</v>
      </c>
      <c r="C71" s="84" t="s">
        <v>35</v>
      </c>
      <c r="D71" s="84" t="s">
        <v>260</v>
      </c>
      <c r="E71" s="84" t="s">
        <v>32</v>
      </c>
      <c r="F71" s="86">
        <v>817.4</v>
      </c>
    </row>
    <row r="72" spans="1:6" ht="12.75">
      <c r="A72" s="83" t="s">
        <v>240</v>
      </c>
      <c r="B72" s="84" t="s">
        <v>46</v>
      </c>
      <c r="C72" s="84" t="s">
        <v>35</v>
      </c>
      <c r="D72" s="84" t="s">
        <v>260</v>
      </c>
      <c r="E72" s="84" t="s">
        <v>109</v>
      </c>
      <c r="F72" s="86">
        <v>817.4</v>
      </c>
    </row>
    <row r="73" spans="1:6" ht="12.75">
      <c r="A73" s="83" t="s">
        <v>20</v>
      </c>
      <c r="B73" s="84" t="s">
        <v>46</v>
      </c>
      <c r="C73" s="84" t="s">
        <v>35</v>
      </c>
      <c r="D73" s="84" t="s">
        <v>260</v>
      </c>
      <c r="E73" s="84" t="s">
        <v>21</v>
      </c>
      <c r="F73" s="86">
        <v>817.4</v>
      </c>
    </row>
    <row r="74" spans="1:6" ht="21">
      <c r="A74" s="87" t="s">
        <v>148</v>
      </c>
      <c r="B74" s="88" t="s">
        <v>35</v>
      </c>
      <c r="C74" s="88"/>
      <c r="D74" s="88"/>
      <c r="E74" s="88"/>
      <c r="F74" s="89">
        <f>F75+F80</f>
        <v>1476.9</v>
      </c>
    </row>
    <row r="75" spans="1:6" ht="31.5">
      <c r="A75" s="87" t="s">
        <v>314</v>
      </c>
      <c r="B75" s="88" t="s">
        <v>35</v>
      </c>
      <c r="C75" s="88" t="s">
        <v>150</v>
      </c>
      <c r="D75" s="88"/>
      <c r="E75" s="88"/>
      <c r="F75" s="89">
        <f>F76</f>
        <v>1249.9</v>
      </c>
    </row>
    <row r="76" spans="1:6" ht="12.75">
      <c r="A76" s="90" t="s">
        <v>315</v>
      </c>
      <c r="B76" s="84" t="s">
        <v>35</v>
      </c>
      <c r="C76" s="84" t="s">
        <v>150</v>
      </c>
      <c r="D76" s="91" t="s">
        <v>316</v>
      </c>
      <c r="E76" s="84"/>
      <c r="F76" s="86">
        <f>F77+F78</f>
        <v>1249.9</v>
      </c>
    </row>
    <row r="77" spans="1:6" ht="56.25">
      <c r="A77" s="83" t="s">
        <v>145</v>
      </c>
      <c r="B77" s="84" t="s">
        <v>35</v>
      </c>
      <c r="C77" s="84" t="s">
        <v>150</v>
      </c>
      <c r="D77" s="91" t="s">
        <v>317</v>
      </c>
      <c r="E77" s="84">
        <v>100</v>
      </c>
      <c r="F77" s="86">
        <v>1227.9</v>
      </c>
    </row>
    <row r="78" spans="1:6" ht="22.5">
      <c r="A78" s="90" t="s">
        <v>335</v>
      </c>
      <c r="B78" s="84" t="s">
        <v>35</v>
      </c>
      <c r="C78" s="84" t="s">
        <v>150</v>
      </c>
      <c r="D78" s="91" t="s">
        <v>318</v>
      </c>
      <c r="E78" s="84"/>
      <c r="F78" s="86">
        <v>22</v>
      </c>
    </row>
    <row r="79" spans="1:6" ht="22.5">
      <c r="A79" s="83" t="s">
        <v>106</v>
      </c>
      <c r="B79" s="84" t="s">
        <v>35</v>
      </c>
      <c r="C79" s="84" t="s">
        <v>150</v>
      </c>
      <c r="D79" s="91" t="s">
        <v>318</v>
      </c>
      <c r="E79" s="84">
        <v>200</v>
      </c>
      <c r="F79" s="86">
        <v>22</v>
      </c>
    </row>
    <row r="80" spans="1:6" ht="31.5">
      <c r="A80" s="87" t="s">
        <v>327</v>
      </c>
      <c r="B80" s="145" t="s">
        <v>35</v>
      </c>
      <c r="C80" s="145"/>
      <c r="D80" s="144" t="s">
        <v>286</v>
      </c>
      <c r="E80" s="142"/>
      <c r="F80" s="81">
        <f>F81+F83+F85</f>
        <v>227</v>
      </c>
    </row>
    <row r="81" spans="1:6" ht="33.75">
      <c r="A81" s="146" t="s">
        <v>337</v>
      </c>
      <c r="B81" s="148" t="s">
        <v>35</v>
      </c>
      <c r="C81" s="148" t="s">
        <v>57</v>
      </c>
      <c r="D81" s="149" t="s">
        <v>339</v>
      </c>
      <c r="E81" s="150"/>
      <c r="F81" s="141">
        <v>90</v>
      </c>
    </row>
    <row r="82" spans="1:6" ht="22.5">
      <c r="A82" s="83" t="s">
        <v>106</v>
      </c>
      <c r="B82" s="147" t="s">
        <v>35</v>
      </c>
      <c r="C82" s="147" t="s">
        <v>57</v>
      </c>
      <c r="D82" s="143" t="s">
        <v>356</v>
      </c>
      <c r="E82" s="84">
        <v>200</v>
      </c>
      <c r="F82" s="85">
        <v>90</v>
      </c>
    </row>
    <row r="83" spans="1:6" ht="12.75">
      <c r="A83" s="146" t="s">
        <v>338</v>
      </c>
      <c r="B83" s="148" t="s">
        <v>35</v>
      </c>
      <c r="C83" s="148" t="s">
        <v>74</v>
      </c>
      <c r="D83" s="149" t="s">
        <v>340</v>
      </c>
      <c r="E83" s="150"/>
      <c r="F83" s="151">
        <v>40</v>
      </c>
    </row>
    <row r="84" spans="1:6" ht="22.5">
      <c r="A84" s="83" t="s">
        <v>106</v>
      </c>
      <c r="B84" s="147" t="s">
        <v>35</v>
      </c>
      <c r="C84" s="147" t="s">
        <v>74</v>
      </c>
      <c r="D84" s="143" t="s">
        <v>357</v>
      </c>
      <c r="E84" s="84">
        <v>200</v>
      </c>
      <c r="F84" s="85">
        <v>40</v>
      </c>
    </row>
    <row r="85" spans="1:6" ht="22.5">
      <c r="A85" s="146" t="s">
        <v>272</v>
      </c>
      <c r="B85" s="148" t="s">
        <v>35</v>
      </c>
      <c r="C85" s="148" t="s">
        <v>74</v>
      </c>
      <c r="D85" s="149" t="s">
        <v>341</v>
      </c>
      <c r="E85" s="150"/>
      <c r="F85" s="151">
        <v>97</v>
      </c>
    </row>
    <row r="86" spans="1:6" ht="22.5">
      <c r="A86" s="83" t="s">
        <v>106</v>
      </c>
      <c r="B86" s="147" t="s">
        <v>35</v>
      </c>
      <c r="C86" s="147" t="s">
        <v>74</v>
      </c>
      <c r="D86" s="143" t="s">
        <v>358</v>
      </c>
      <c r="E86" s="84">
        <v>200</v>
      </c>
      <c r="F86" s="85">
        <v>97</v>
      </c>
    </row>
    <row r="87" spans="1:6" ht="12.75">
      <c r="A87" s="80" t="s">
        <v>151</v>
      </c>
      <c r="B87" s="82" t="s">
        <v>56</v>
      </c>
      <c r="C87" s="147"/>
      <c r="D87" s="143"/>
      <c r="E87" s="142"/>
      <c r="F87" s="81">
        <f>F88+F104+F111+F116</f>
        <v>9126</v>
      </c>
    </row>
    <row r="88" spans="1:6" ht="12.75">
      <c r="A88" s="80" t="s">
        <v>53</v>
      </c>
      <c r="B88" s="82" t="s">
        <v>56</v>
      </c>
      <c r="C88" s="82" t="s">
        <v>48</v>
      </c>
      <c r="D88" s="82"/>
      <c r="E88" s="82" t="s">
        <v>32</v>
      </c>
      <c r="F88" s="81">
        <f>F89+F91</f>
        <v>3227</v>
      </c>
    </row>
    <row r="89" spans="1:6" ht="22.5">
      <c r="A89" s="90" t="s">
        <v>332</v>
      </c>
      <c r="B89" s="84" t="s">
        <v>56</v>
      </c>
      <c r="C89" s="84" t="s">
        <v>48</v>
      </c>
      <c r="D89" s="91" t="s">
        <v>331</v>
      </c>
      <c r="E89" s="82"/>
      <c r="F89" s="81">
        <f>F90</f>
        <v>2170.3</v>
      </c>
    </row>
    <row r="90" spans="1:6" ht="56.25">
      <c r="A90" s="83" t="s">
        <v>77</v>
      </c>
      <c r="B90" s="84" t="s">
        <v>56</v>
      </c>
      <c r="C90" s="84" t="s">
        <v>48</v>
      </c>
      <c r="D90" s="91" t="s">
        <v>333</v>
      </c>
      <c r="E90" s="84" t="s">
        <v>110</v>
      </c>
      <c r="F90" s="86">
        <v>2170.3</v>
      </c>
    </row>
    <row r="91" spans="1:6" ht="42">
      <c r="A91" s="87" t="s">
        <v>336</v>
      </c>
      <c r="B91" s="88" t="s">
        <v>56</v>
      </c>
      <c r="C91" s="134" t="s">
        <v>48</v>
      </c>
      <c r="D91" s="88" t="s">
        <v>291</v>
      </c>
      <c r="E91" s="88" t="s">
        <v>32</v>
      </c>
      <c r="F91" s="89">
        <f>F92+F94+F96+F98+F100+F102</f>
        <v>1056.7</v>
      </c>
    </row>
    <row r="92" spans="1:6" ht="22.5">
      <c r="A92" s="152" t="s">
        <v>344</v>
      </c>
      <c r="B92" s="153" t="s">
        <v>56</v>
      </c>
      <c r="C92" s="153" t="s">
        <v>48</v>
      </c>
      <c r="D92" s="153" t="s">
        <v>328</v>
      </c>
      <c r="E92" s="153"/>
      <c r="F92" s="151">
        <v>250</v>
      </c>
    </row>
    <row r="93" spans="1:6" ht="22.5">
      <c r="A93" s="83" t="s">
        <v>106</v>
      </c>
      <c r="B93" s="84" t="s">
        <v>56</v>
      </c>
      <c r="C93" s="84" t="s">
        <v>48</v>
      </c>
      <c r="D93" s="91" t="s">
        <v>359</v>
      </c>
      <c r="E93" s="84">
        <v>200</v>
      </c>
      <c r="F93" s="86">
        <v>250</v>
      </c>
    </row>
    <row r="94" spans="1:6" s="154" customFormat="1" ht="12.75">
      <c r="A94" s="152" t="s">
        <v>345</v>
      </c>
      <c r="B94" s="153" t="s">
        <v>56</v>
      </c>
      <c r="C94" s="153" t="s">
        <v>48</v>
      </c>
      <c r="D94" s="153" t="s">
        <v>329</v>
      </c>
      <c r="E94" s="153"/>
      <c r="F94" s="151">
        <v>196.7</v>
      </c>
    </row>
    <row r="95" spans="1:6" ht="22.5">
      <c r="A95" s="83" t="s">
        <v>106</v>
      </c>
      <c r="B95" s="84" t="s">
        <v>56</v>
      </c>
      <c r="C95" s="84" t="s">
        <v>48</v>
      </c>
      <c r="D95" s="91" t="s">
        <v>360</v>
      </c>
      <c r="E95" s="84">
        <v>200</v>
      </c>
      <c r="F95" s="86">
        <v>196.7</v>
      </c>
    </row>
    <row r="96" spans="1:6" s="154" customFormat="1" ht="12.75">
      <c r="A96" s="152" t="s">
        <v>346</v>
      </c>
      <c r="B96" s="153" t="s">
        <v>56</v>
      </c>
      <c r="C96" s="153" t="s">
        <v>48</v>
      </c>
      <c r="D96" s="153" t="s">
        <v>330</v>
      </c>
      <c r="E96" s="153"/>
      <c r="F96" s="151">
        <v>150</v>
      </c>
    </row>
    <row r="97" spans="1:6" ht="22.5">
      <c r="A97" s="83" t="s">
        <v>106</v>
      </c>
      <c r="B97" s="84" t="s">
        <v>56</v>
      </c>
      <c r="C97" s="84" t="s">
        <v>48</v>
      </c>
      <c r="D97" s="91" t="s">
        <v>361</v>
      </c>
      <c r="E97" s="84">
        <v>200</v>
      </c>
      <c r="F97" s="86">
        <v>150</v>
      </c>
    </row>
    <row r="98" spans="1:6" s="154" customFormat="1" ht="22.5">
      <c r="A98" s="152" t="s">
        <v>347</v>
      </c>
      <c r="B98" s="153" t="s">
        <v>56</v>
      </c>
      <c r="C98" s="153" t="s">
        <v>48</v>
      </c>
      <c r="D98" s="153" t="s">
        <v>342</v>
      </c>
      <c r="E98" s="153"/>
      <c r="F98" s="151">
        <v>440</v>
      </c>
    </row>
    <row r="99" spans="1:6" ht="22.5">
      <c r="A99" s="83" t="s">
        <v>106</v>
      </c>
      <c r="B99" s="84" t="s">
        <v>56</v>
      </c>
      <c r="C99" s="84" t="s">
        <v>48</v>
      </c>
      <c r="D99" s="91" t="s">
        <v>362</v>
      </c>
      <c r="E99" s="84">
        <v>200</v>
      </c>
      <c r="F99" s="86">
        <v>440</v>
      </c>
    </row>
    <row r="100" spans="1:6" s="154" customFormat="1" ht="33.75">
      <c r="A100" s="152" t="s">
        <v>343</v>
      </c>
      <c r="B100" s="153" t="s">
        <v>56</v>
      </c>
      <c r="C100" s="153" t="s">
        <v>48</v>
      </c>
      <c r="D100" s="153" t="s">
        <v>349</v>
      </c>
      <c r="E100" s="153"/>
      <c r="F100" s="151">
        <v>15</v>
      </c>
    </row>
    <row r="101" spans="1:6" ht="22.5">
      <c r="A101" s="83" t="s">
        <v>106</v>
      </c>
      <c r="B101" s="84" t="s">
        <v>56</v>
      </c>
      <c r="C101" s="84" t="s">
        <v>48</v>
      </c>
      <c r="D101" s="91" t="s">
        <v>363</v>
      </c>
      <c r="E101" s="84">
        <v>200</v>
      </c>
      <c r="F101" s="86">
        <v>15</v>
      </c>
    </row>
    <row r="102" spans="1:6" s="154" customFormat="1" ht="22.5">
      <c r="A102" s="152" t="s">
        <v>348</v>
      </c>
      <c r="B102" s="153" t="s">
        <v>56</v>
      </c>
      <c r="C102" s="153" t="s">
        <v>48</v>
      </c>
      <c r="D102" s="153" t="s">
        <v>350</v>
      </c>
      <c r="E102" s="153"/>
      <c r="F102" s="151">
        <v>5</v>
      </c>
    </row>
    <row r="103" spans="1:6" ht="22.5">
      <c r="A103" s="83" t="s">
        <v>106</v>
      </c>
      <c r="B103" s="84" t="s">
        <v>56</v>
      </c>
      <c r="C103" s="84" t="s">
        <v>48</v>
      </c>
      <c r="D103" s="91" t="s">
        <v>364</v>
      </c>
      <c r="E103" s="84">
        <v>200</v>
      </c>
      <c r="F103" s="86">
        <v>5</v>
      </c>
    </row>
    <row r="104" spans="1:6" ht="31.5">
      <c r="A104" s="87" t="s">
        <v>366</v>
      </c>
      <c r="B104" s="134" t="s">
        <v>56</v>
      </c>
      <c r="C104" s="134" t="s">
        <v>75</v>
      </c>
      <c r="D104" s="88" t="s">
        <v>292</v>
      </c>
      <c r="E104" s="88"/>
      <c r="F104" s="89">
        <f>F105+F107+F109</f>
        <v>5599</v>
      </c>
    </row>
    <row r="105" spans="1:6" ht="22.5">
      <c r="A105" s="152" t="s">
        <v>367</v>
      </c>
      <c r="B105" s="155" t="s">
        <v>56</v>
      </c>
      <c r="C105" s="155" t="s">
        <v>75</v>
      </c>
      <c r="D105" s="153" t="s">
        <v>353</v>
      </c>
      <c r="E105" s="153"/>
      <c r="F105" s="151">
        <v>4871</v>
      </c>
    </row>
    <row r="106" spans="1:6" ht="22.5">
      <c r="A106" s="83" t="s">
        <v>106</v>
      </c>
      <c r="B106" s="133" t="s">
        <v>56</v>
      </c>
      <c r="C106" s="133" t="s">
        <v>75</v>
      </c>
      <c r="D106" s="91" t="s">
        <v>370</v>
      </c>
      <c r="E106" s="84">
        <v>200</v>
      </c>
      <c r="F106" s="86">
        <v>4871</v>
      </c>
    </row>
    <row r="107" spans="1:6" ht="33.75">
      <c r="A107" s="152" t="s">
        <v>368</v>
      </c>
      <c r="B107" s="155" t="s">
        <v>56</v>
      </c>
      <c r="C107" s="155" t="s">
        <v>75</v>
      </c>
      <c r="D107" s="153" t="s">
        <v>355</v>
      </c>
      <c r="E107" s="153"/>
      <c r="F107" s="151">
        <v>428</v>
      </c>
    </row>
    <row r="108" spans="1:6" ht="22.5">
      <c r="A108" s="83" t="s">
        <v>106</v>
      </c>
      <c r="B108" s="133" t="s">
        <v>56</v>
      </c>
      <c r="C108" s="133" t="s">
        <v>75</v>
      </c>
      <c r="D108" s="91" t="s">
        <v>371</v>
      </c>
      <c r="E108" s="84">
        <v>200</v>
      </c>
      <c r="F108" s="86">
        <v>428</v>
      </c>
    </row>
    <row r="109" spans="1:6" ht="33.75">
      <c r="A109" s="152" t="s">
        <v>369</v>
      </c>
      <c r="B109" s="155" t="s">
        <v>56</v>
      </c>
      <c r="C109" s="155" t="s">
        <v>75</v>
      </c>
      <c r="D109" s="153" t="s">
        <v>385</v>
      </c>
      <c r="E109" s="153"/>
      <c r="F109" s="151">
        <v>300</v>
      </c>
    </row>
    <row r="110" spans="1:6" ht="22.5">
      <c r="A110" s="83" t="s">
        <v>106</v>
      </c>
      <c r="B110" s="133" t="s">
        <v>56</v>
      </c>
      <c r="C110" s="133" t="s">
        <v>75</v>
      </c>
      <c r="D110" s="91" t="s">
        <v>372</v>
      </c>
      <c r="E110" s="84">
        <v>200</v>
      </c>
      <c r="F110" s="86">
        <v>300</v>
      </c>
    </row>
    <row r="111" spans="1:6" ht="31.5">
      <c r="A111" s="87" t="s">
        <v>351</v>
      </c>
      <c r="B111" s="88" t="s">
        <v>56</v>
      </c>
      <c r="C111" s="88">
        <v>12</v>
      </c>
      <c r="D111" s="88" t="s">
        <v>293</v>
      </c>
      <c r="E111" s="84"/>
      <c r="F111" s="89">
        <v>200</v>
      </c>
    </row>
    <row r="112" spans="1:6" s="154" customFormat="1" ht="22.5">
      <c r="A112" s="152" t="s">
        <v>352</v>
      </c>
      <c r="B112" s="153" t="s">
        <v>56</v>
      </c>
      <c r="C112" s="153">
        <v>12</v>
      </c>
      <c r="D112" s="153" t="s">
        <v>386</v>
      </c>
      <c r="E112" s="153"/>
      <c r="F112" s="151">
        <v>100</v>
      </c>
    </row>
    <row r="113" spans="1:6" ht="22.5">
      <c r="A113" s="83" t="s">
        <v>106</v>
      </c>
      <c r="B113" s="84" t="s">
        <v>56</v>
      </c>
      <c r="C113" s="84">
        <v>12</v>
      </c>
      <c r="D113" s="91" t="s">
        <v>373</v>
      </c>
      <c r="E113" s="84">
        <v>200</v>
      </c>
      <c r="F113" s="85">
        <v>100</v>
      </c>
    </row>
    <row r="114" spans="1:6" s="154" customFormat="1" ht="22.5">
      <c r="A114" s="152" t="s">
        <v>354</v>
      </c>
      <c r="B114" s="153" t="s">
        <v>56</v>
      </c>
      <c r="C114" s="153">
        <v>12</v>
      </c>
      <c r="D114" s="153" t="s">
        <v>387</v>
      </c>
      <c r="E114" s="153"/>
      <c r="F114" s="151">
        <v>100</v>
      </c>
    </row>
    <row r="115" spans="1:6" ht="22.5">
      <c r="A115" s="83" t="s">
        <v>106</v>
      </c>
      <c r="B115" s="84" t="s">
        <v>56</v>
      </c>
      <c r="C115" s="84">
        <v>12</v>
      </c>
      <c r="D115" s="91" t="s">
        <v>374</v>
      </c>
      <c r="E115" s="84">
        <v>200</v>
      </c>
      <c r="F115" s="85">
        <v>100</v>
      </c>
    </row>
    <row r="116" spans="1:6" ht="63">
      <c r="A116" s="87" t="s">
        <v>365</v>
      </c>
      <c r="B116" s="88" t="s">
        <v>56</v>
      </c>
      <c r="C116" s="88">
        <v>12</v>
      </c>
      <c r="D116" s="88" t="s">
        <v>294</v>
      </c>
      <c r="E116" s="88"/>
      <c r="F116" s="89">
        <v>100</v>
      </c>
    </row>
    <row r="117" spans="1:6" ht="22.5">
      <c r="A117" s="83" t="s">
        <v>106</v>
      </c>
      <c r="B117" s="84" t="s">
        <v>56</v>
      </c>
      <c r="C117" s="84">
        <v>12</v>
      </c>
      <c r="D117" s="91" t="s">
        <v>375</v>
      </c>
      <c r="E117" s="84">
        <v>200</v>
      </c>
      <c r="F117" s="85">
        <v>100</v>
      </c>
    </row>
    <row r="118" spans="1:6" ht="12.75">
      <c r="A118" s="80" t="s">
        <v>384</v>
      </c>
      <c r="B118" s="82" t="s">
        <v>48</v>
      </c>
      <c r="C118" s="84"/>
      <c r="D118" s="91"/>
      <c r="E118" s="84"/>
      <c r="F118" s="89">
        <f>F119</f>
        <v>4990.2</v>
      </c>
    </row>
    <row r="119" spans="1:6" ht="31.5">
      <c r="A119" s="87" t="s">
        <v>376</v>
      </c>
      <c r="B119" s="88" t="s">
        <v>152</v>
      </c>
      <c r="C119" s="88" t="s">
        <v>153</v>
      </c>
      <c r="D119" s="88" t="s">
        <v>290</v>
      </c>
      <c r="E119" s="84"/>
      <c r="F119" s="89">
        <f>F120+F123+F125+F127</f>
        <v>4990.2</v>
      </c>
    </row>
    <row r="120" spans="1:6" s="78" customFormat="1" ht="45">
      <c r="A120" s="152" t="s">
        <v>377</v>
      </c>
      <c r="B120" s="153" t="s">
        <v>152</v>
      </c>
      <c r="C120" s="153" t="s">
        <v>153</v>
      </c>
      <c r="D120" s="153" t="s">
        <v>388</v>
      </c>
      <c r="E120" s="153"/>
      <c r="F120" s="151">
        <v>1072.7</v>
      </c>
    </row>
    <row r="121" spans="1:6" s="78" customFormat="1" ht="22.5">
      <c r="A121" s="83" t="s">
        <v>106</v>
      </c>
      <c r="B121" s="91" t="s">
        <v>152</v>
      </c>
      <c r="C121" s="91" t="s">
        <v>153</v>
      </c>
      <c r="D121" s="91" t="s">
        <v>379</v>
      </c>
      <c r="E121" s="91">
        <v>200</v>
      </c>
      <c r="F121" s="85">
        <v>100</v>
      </c>
    </row>
    <row r="122" spans="1:6" s="78" customFormat="1" ht="22.5">
      <c r="A122" s="83" t="s">
        <v>106</v>
      </c>
      <c r="B122" s="91" t="s">
        <v>152</v>
      </c>
      <c r="C122" s="91" t="s">
        <v>153</v>
      </c>
      <c r="D122" s="91" t="s">
        <v>716</v>
      </c>
      <c r="E122" s="91">
        <v>200</v>
      </c>
      <c r="F122" s="85">
        <v>972.7</v>
      </c>
    </row>
    <row r="123" spans="1:6" ht="32.25" customHeight="1">
      <c r="A123" s="152" t="s">
        <v>378</v>
      </c>
      <c r="B123" s="153" t="s">
        <v>152</v>
      </c>
      <c r="C123" s="153" t="s">
        <v>153</v>
      </c>
      <c r="D123" s="153" t="s">
        <v>389</v>
      </c>
      <c r="E123" s="153"/>
      <c r="F123" s="151">
        <v>1392.5</v>
      </c>
    </row>
    <row r="124" spans="1:6" ht="22.5">
      <c r="A124" s="83" t="s">
        <v>106</v>
      </c>
      <c r="B124" s="91" t="s">
        <v>152</v>
      </c>
      <c r="C124" s="91" t="s">
        <v>153</v>
      </c>
      <c r="D124" s="91" t="s">
        <v>707</v>
      </c>
      <c r="E124" s="84">
        <v>200</v>
      </c>
      <c r="F124" s="85">
        <v>1392.5</v>
      </c>
    </row>
    <row r="125" spans="1:6" ht="33.75">
      <c r="A125" s="152" t="s">
        <v>380</v>
      </c>
      <c r="B125" s="153" t="s">
        <v>152</v>
      </c>
      <c r="C125" s="153" t="s">
        <v>153</v>
      </c>
      <c r="D125" s="153" t="s">
        <v>390</v>
      </c>
      <c r="E125" s="153"/>
      <c r="F125" s="151">
        <v>2500</v>
      </c>
    </row>
    <row r="126" spans="1:6" ht="22.5">
      <c r="A126" s="83" t="s">
        <v>106</v>
      </c>
      <c r="B126" s="91" t="s">
        <v>152</v>
      </c>
      <c r="C126" s="91" t="s">
        <v>153</v>
      </c>
      <c r="D126" s="91" t="s">
        <v>706</v>
      </c>
      <c r="E126" s="84">
        <v>200</v>
      </c>
      <c r="F126" s="85">
        <v>2500</v>
      </c>
    </row>
    <row r="127" spans="1:6" ht="33.75">
      <c r="A127" s="152" t="s">
        <v>381</v>
      </c>
      <c r="B127" s="153" t="s">
        <v>152</v>
      </c>
      <c r="C127" s="153" t="s">
        <v>153</v>
      </c>
      <c r="D127" s="153" t="s">
        <v>391</v>
      </c>
      <c r="E127" s="153"/>
      <c r="F127" s="151">
        <v>25</v>
      </c>
    </row>
    <row r="128" spans="1:6" ht="22.5">
      <c r="A128" s="83" t="s">
        <v>106</v>
      </c>
      <c r="B128" s="91" t="s">
        <v>152</v>
      </c>
      <c r="C128" s="91" t="s">
        <v>153</v>
      </c>
      <c r="D128" s="91" t="s">
        <v>382</v>
      </c>
      <c r="E128" s="84">
        <v>200</v>
      </c>
      <c r="F128" s="85">
        <v>25</v>
      </c>
    </row>
    <row r="129" spans="1:6" ht="12.75">
      <c r="A129" s="87" t="s">
        <v>154</v>
      </c>
      <c r="B129" s="82" t="s">
        <v>47</v>
      </c>
      <c r="C129" s="91"/>
      <c r="D129" s="91"/>
      <c r="E129" s="84"/>
      <c r="F129" s="89">
        <f>F130+F166+F170+F172+F185+F187+F197</f>
        <v>338636.50000000006</v>
      </c>
    </row>
    <row r="130" spans="1:6" ht="21">
      <c r="A130" s="80" t="s">
        <v>383</v>
      </c>
      <c r="B130" s="82" t="s">
        <v>47</v>
      </c>
      <c r="C130" s="88" t="s">
        <v>149</v>
      </c>
      <c r="D130" s="88" t="s">
        <v>392</v>
      </c>
      <c r="E130" s="88"/>
      <c r="F130" s="81">
        <f>F131+F144+F161+F154</f>
        <v>322475.10000000003</v>
      </c>
    </row>
    <row r="131" spans="1:6" ht="12.75">
      <c r="A131" s="152" t="s">
        <v>187</v>
      </c>
      <c r="B131" s="153" t="s">
        <v>47</v>
      </c>
      <c r="C131" s="153" t="s">
        <v>155</v>
      </c>
      <c r="D131" s="153" t="s">
        <v>393</v>
      </c>
      <c r="E131" s="153"/>
      <c r="F131" s="151">
        <f>F132+F137+F140</f>
        <v>105738.50000000001</v>
      </c>
    </row>
    <row r="132" spans="1:6" ht="33.75">
      <c r="A132" s="83" t="s">
        <v>156</v>
      </c>
      <c r="B132" s="84" t="s">
        <v>47</v>
      </c>
      <c r="C132" s="84" t="s">
        <v>155</v>
      </c>
      <c r="D132" s="91" t="s">
        <v>261</v>
      </c>
      <c r="E132" s="84" t="s">
        <v>103</v>
      </c>
      <c r="F132" s="85">
        <f>F133+F135</f>
        <v>100046.40000000001</v>
      </c>
    </row>
    <row r="133" spans="1:6" ht="12.75">
      <c r="A133" s="83" t="s">
        <v>104</v>
      </c>
      <c r="B133" s="84" t="s">
        <v>47</v>
      </c>
      <c r="C133" s="84" t="s">
        <v>155</v>
      </c>
      <c r="D133" s="91" t="s">
        <v>261</v>
      </c>
      <c r="E133" s="84" t="s">
        <v>105</v>
      </c>
      <c r="F133" s="85">
        <f>F134</f>
        <v>81434.1</v>
      </c>
    </row>
    <row r="134" spans="1:6" ht="45">
      <c r="A134" s="83" t="s">
        <v>95</v>
      </c>
      <c r="B134" s="84" t="s">
        <v>47</v>
      </c>
      <c r="C134" s="84" t="s">
        <v>155</v>
      </c>
      <c r="D134" s="91" t="s">
        <v>261</v>
      </c>
      <c r="E134" s="84" t="s">
        <v>76</v>
      </c>
      <c r="F134" s="85">
        <v>81434.1</v>
      </c>
    </row>
    <row r="135" spans="1:6" ht="12.75">
      <c r="A135" s="83" t="s">
        <v>117</v>
      </c>
      <c r="B135" s="84" t="s">
        <v>47</v>
      </c>
      <c r="C135" s="84" t="s">
        <v>155</v>
      </c>
      <c r="D135" s="91" t="s">
        <v>261</v>
      </c>
      <c r="E135" s="84" t="s">
        <v>118</v>
      </c>
      <c r="F135" s="85">
        <f>F136</f>
        <v>18612.3</v>
      </c>
    </row>
    <row r="136" spans="1:6" ht="45">
      <c r="A136" s="83" t="s">
        <v>96</v>
      </c>
      <c r="B136" s="84" t="s">
        <v>47</v>
      </c>
      <c r="C136" s="84" t="s">
        <v>155</v>
      </c>
      <c r="D136" s="91" t="s">
        <v>261</v>
      </c>
      <c r="E136" s="84" t="s">
        <v>19</v>
      </c>
      <c r="F136" s="85">
        <v>18612.3</v>
      </c>
    </row>
    <row r="137" spans="1:6" ht="33.75">
      <c r="A137" s="83" t="s">
        <v>156</v>
      </c>
      <c r="B137" s="84" t="s">
        <v>47</v>
      </c>
      <c r="C137" s="84" t="s">
        <v>155</v>
      </c>
      <c r="D137" s="91" t="s">
        <v>704</v>
      </c>
      <c r="E137" s="84">
        <v>600</v>
      </c>
      <c r="F137" s="85">
        <f>F138+F139</f>
        <v>653</v>
      </c>
    </row>
    <row r="138" spans="1:6" ht="12.75">
      <c r="A138" s="83" t="s">
        <v>104</v>
      </c>
      <c r="B138" s="84" t="s">
        <v>47</v>
      </c>
      <c r="C138" s="84" t="s">
        <v>155</v>
      </c>
      <c r="D138" s="91" t="s">
        <v>704</v>
      </c>
      <c r="E138" s="84">
        <v>610</v>
      </c>
      <c r="F138" s="85">
        <v>551</v>
      </c>
    </row>
    <row r="139" spans="1:6" ht="12.75">
      <c r="A139" s="83" t="s">
        <v>117</v>
      </c>
      <c r="B139" s="84" t="s">
        <v>47</v>
      </c>
      <c r="C139" s="84" t="s">
        <v>155</v>
      </c>
      <c r="D139" s="91" t="s">
        <v>704</v>
      </c>
      <c r="E139" s="84">
        <v>620</v>
      </c>
      <c r="F139" s="85">
        <v>102</v>
      </c>
    </row>
    <row r="140" spans="1:6" ht="33.75">
      <c r="A140" s="83" t="s">
        <v>156</v>
      </c>
      <c r="B140" s="84" t="s">
        <v>47</v>
      </c>
      <c r="C140" s="84" t="s">
        <v>155</v>
      </c>
      <c r="D140" s="91" t="s">
        <v>719</v>
      </c>
      <c r="E140" s="84">
        <v>600</v>
      </c>
      <c r="F140" s="85">
        <f>F141+F142+F143</f>
        <v>5039.1</v>
      </c>
    </row>
    <row r="141" spans="1:6" ht="12.75">
      <c r="A141" s="83" t="s">
        <v>104</v>
      </c>
      <c r="B141" s="84" t="s">
        <v>47</v>
      </c>
      <c r="C141" s="84" t="s">
        <v>155</v>
      </c>
      <c r="D141" s="91" t="s">
        <v>717</v>
      </c>
      <c r="E141" s="84">
        <v>610</v>
      </c>
      <c r="F141" s="85">
        <v>3181.9</v>
      </c>
    </row>
    <row r="142" spans="1:6" ht="12.75">
      <c r="A142" s="83" t="s">
        <v>117</v>
      </c>
      <c r="B142" s="84" t="s">
        <v>47</v>
      </c>
      <c r="C142" s="84" t="s">
        <v>155</v>
      </c>
      <c r="D142" s="91" t="s">
        <v>717</v>
      </c>
      <c r="E142" s="84">
        <v>620</v>
      </c>
      <c r="F142" s="85">
        <v>691.9</v>
      </c>
    </row>
    <row r="143" spans="1:6" ht="12.75">
      <c r="A143" s="83" t="s">
        <v>104</v>
      </c>
      <c r="B143" s="84" t="s">
        <v>47</v>
      </c>
      <c r="C143" s="84" t="s">
        <v>155</v>
      </c>
      <c r="D143" s="91" t="s">
        <v>718</v>
      </c>
      <c r="E143" s="84">
        <v>610</v>
      </c>
      <c r="F143" s="85">
        <v>1165.3</v>
      </c>
    </row>
    <row r="144" spans="1:6" ht="12.75">
      <c r="A144" s="152" t="s">
        <v>188</v>
      </c>
      <c r="B144" s="153" t="s">
        <v>47</v>
      </c>
      <c r="C144" s="153" t="s">
        <v>46</v>
      </c>
      <c r="D144" s="153" t="s">
        <v>394</v>
      </c>
      <c r="E144" s="153" t="s">
        <v>32</v>
      </c>
      <c r="F144" s="151">
        <f>F145+F149+F151</f>
        <v>201811.1</v>
      </c>
    </row>
    <row r="145" spans="1:6" ht="22.5">
      <c r="A145" s="83" t="s">
        <v>101</v>
      </c>
      <c r="B145" s="84" t="s">
        <v>47</v>
      </c>
      <c r="C145" s="84" t="s">
        <v>46</v>
      </c>
      <c r="D145" s="91" t="s">
        <v>269</v>
      </c>
      <c r="E145" s="84" t="s">
        <v>32</v>
      </c>
      <c r="F145" s="86">
        <f>F146</f>
        <v>187098</v>
      </c>
    </row>
    <row r="146" spans="1:6" ht="33.75">
      <c r="A146" s="83" t="s">
        <v>156</v>
      </c>
      <c r="B146" s="84" t="s">
        <v>47</v>
      </c>
      <c r="C146" s="84" t="s">
        <v>46</v>
      </c>
      <c r="D146" s="91" t="s">
        <v>269</v>
      </c>
      <c r="E146" s="84" t="s">
        <v>103</v>
      </c>
      <c r="F146" s="86">
        <f>F147</f>
        <v>187098</v>
      </c>
    </row>
    <row r="147" spans="1:6" ht="12.75">
      <c r="A147" s="83" t="s">
        <v>104</v>
      </c>
      <c r="B147" s="84" t="s">
        <v>47</v>
      </c>
      <c r="C147" s="84" t="s">
        <v>46</v>
      </c>
      <c r="D147" s="91" t="s">
        <v>269</v>
      </c>
      <c r="E147" s="84" t="s">
        <v>105</v>
      </c>
      <c r="F147" s="86">
        <f>F148</f>
        <v>187098</v>
      </c>
    </row>
    <row r="148" spans="1:6" ht="45">
      <c r="A148" s="83" t="s">
        <v>95</v>
      </c>
      <c r="B148" s="84" t="s">
        <v>47</v>
      </c>
      <c r="C148" s="84" t="s">
        <v>46</v>
      </c>
      <c r="D148" s="91" t="s">
        <v>269</v>
      </c>
      <c r="E148" s="84" t="s">
        <v>76</v>
      </c>
      <c r="F148" s="86">
        <v>187098</v>
      </c>
    </row>
    <row r="149" spans="1:6" ht="33.75">
      <c r="A149" s="83" t="s">
        <v>156</v>
      </c>
      <c r="B149" s="84" t="s">
        <v>47</v>
      </c>
      <c r="C149" s="84" t="s">
        <v>46</v>
      </c>
      <c r="D149" s="91" t="s">
        <v>705</v>
      </c>
      <c r="E149" s="84" t="s">
        <v>103</v>
      </c>
      <c r="F149" s="86">
        <v>1750</v>
      </c>
    </row>
    <row r="150" spans="1:6" ht="12.75">
      <c r="A150" s="83" t="s">
        <v>104</v>
      </c>
      <c r="B150" s="84" t="s">
        <v>47</v>
      </c>
      <c r="C150" s="84" t="s">
        <v>46</v>
      </c>
      <c r="D150" s="91" t="s">
        <v>705</v>
      </c>
      <c r="E150" s="84" t="s">
        <v>105</v>
      </c>
      <c r="F150" s="86">
        <v>1750</v>
      </c>
    </row>
    <row r="151" spans="1:6" ht="33.75">
      <c r="A151" s="83" t="s">
        <v>156</v>
      </c>
      <c r="B151" s="84" t="s">
        <v>47</v>
      </c>
      <c r="C151" s="84" t="s">
        <v>46</v>
      </c>
      <c r="D151" s="91" t="s">
        <v>720</v>
      </c>
      <c r="E151" s="84">
        <v>600</v>
      </c>
      <c r="F151" s="86">
        <f>F152+F153</f>
        <v>12963.099999999999</v>
      </c>
    </row>
    <row r="152" spans="1:6" ht="12.75">
      <c r="A152" s="83" t="s">
        <v>104</v>
      </c>
      <c r="B152" s="84" t="s">
        <v>47</v>
      </c>
      <c r="C152" s="84" t="s">
        <v>46</v>
      </c>
      <c r="D152" s="91" t="s">
        <v>721</v>
      </c>
      <c r="E152" s="84">
        <v>610</v>
      </c>
      <c r="F152" s="86">
        <v>9251.8</v>
      </c>
    </row>
    <row r="153" spans="1:6" ht="12.75">
      <c r="A153" s="83" t="s">
        <v>104</v>
      </c>
      <c r="B153" s="84" t="s">
        <v>47</v>
      </c>
      <c r="C153" s="84" t="s">
        <v>46</v>
      </c>
      <c r="D153" s="91" t="s">
        <v>722</v>
      </c>
      <c r="E153" s="84">
        <v>610</v>
      </c>
      <c r="F153" s="86">
        <v>3711.3</v>
      </c>
    </row>
    <row r="154" spans="1:6" ht="22.5">
      <c r="A154" s="152" t="s">
        <v>270</v>
      </c>
      <c r="B154" s="153" t="s">
        <v>47</v>
      </c>
      <c r="C154" s="155" t="s">
        <v>35</v>
      </c>
      <c r="D154" s="153" t="s">
        <v>395</v>
      </c>
      <c r="E154" s="153" t="s">
        <v>32</v>
      </c>
      <c r="F154" s="151">
        <f>F155+F159</f>
        <v>11651.5</v>
      </c>
    </row>
    <row r="155" spans="1:6" ht="22.5">
      <c r="A155" s="83" t="s">
        <v>100</v>
      </c>
      <c r="B155" s="84" t="s">
        <v>47</v>
      </c>
      <c r="C155" s="133" t="s">
        <v>35</v>
      </c>
      <c r="D155" s="91" t="s">
        <v>277</v>
      </c>
      <c r="E155" s="84" t="s">
        <v>32</v>
      </c>
      <c r="F155" s="85">
        <f>F156</f>
        <v>11037.5</v>
      </c>
    </row>
    <row r="156" spans="1:6" ht="33.75">
      <c r="A156" s="83" t="s">
        <v>156</v>
      </c>
      <c r="B156" s="84" t="s">
        <v>47</v>
      </c>
      <c r="C156" s="133" t="s">
        <v>35</v>
      </c>
      <c r="D156" s="91" t="s">
        <v>277</v>
      </c>
      <c r="E156" s="84" t="s">
        <v>103</v>
      </c>
      <c r="F156" s="85">
        <f>F157</f>
        <v>11037.5</v>
      </c>
    </row>
    <row r="157" spans="1:6" ht="12.75">
      <c r="A157" s="83" t="s">
        <v>104</v>
      </c>
      <c r="B157" s="84" t="s">
        <v>47</v>
      </c>
      <c r="C157" s="133" t="s">
        <v>35</v>
      </c>
      <c r="D157" s="91" t="s">
        <v>277</v>
      </c>
      <c r="E157" s="84" t="s">
        <v>105</v>
      </c>
      <c r="F157" s="85">
        <f>F158</f>
        <v>11037.5</v>
      </c>
    </row>
    <row r="158" spans="1:6" ht="45">
      <c r="A158" s="83" t="s">
        <v>95</v>
      </c>
      <c r="B158" s="84" t="s">
        <v>47</v>
      </c>
      <c r="C158" s="133" t="s">
        <v>35</v>
      </c>
      <c r="D158" s="91" t="s">
        <v>277</v>
      </c>
      <c r="E158" s="84" t="s">
        <v>76</v>
      </c>
      <c r="F158" s="85">
        <v>11037.5</v>
      </c>
    </row>
    <row r="159" spans="1:6" ht="33.75">
      <c r="A159" s="83" t="s">
        <v>156</v>
      </c>
      <c r="B159" s="84" t="s">
        <v>47</v>
      </c>
      <c r="C159" s="133" t="s">
        <v>35</v>
      </c>
      <c r="D159" s="91" t="s">
        <v>723</v>
      </c>
      <c r="E159" s="84" t="s">
        <v>103</v>
      </c>
      <c r="F159" s="85">
        <v>614</v>
      </c>
    </row>
    <row r="160" spans="1:6" ht="12.75">
      <c r="A160" s="83" t="s">
        <v>104</v>
      </c>
      <c r="B160" s="84" t="s">
        <v>47</v>
      </c>
      <c r="C160" s="133" t="s">
        <v>35</v>
      </c>
      <c r="D160" s="91" t="s">
        <v>724</v>
      </c>
      <c r="E160" s="84" t="s">
        <v>105</v>
      </c>
      <c r="F160" s="85">
        <v>614</v>
      </c>
    </row>
    <row r="161" spans="1:6" ht="12.75">
      <c r="A161" s="152" t="s">
        <v>189</v>
      </c>
      <c r="B161" s="153" t="s">
        <v>47</v>
      </c>
      <c r="C161" s="153" t="s">
        <v>47</v>
      </c>
      <c r="D161" s="153" t="s">
        <v>396</v>
      </c>
      <c r="E161" s="153" t="s">
        <v>32</v>
      </c>
      <c r="F161" s="151">
        <v>3274</v>
      </c>
    </row>
    <row r="162" spans="1:6" ht="22.5">
      <c r="A162" s="83" t="s">
        <v>159</v>
      </c>
      <c r="B162" s="84" t="s">
        <v>47</v>
      </c>
      <c r="C162" s="84" t="s">
        <v>47</v>
      </c>
      <c r="D162" s="91" t="s">
        <v>278</v>
      </c>
      <c r="E162" s="84" t="s">
        <v>32</v>
      </c>
      <c r="F162" s="85">
        <v>3274</v>
      </c>
    </row>
    <row r="163" spans="1:6" ht="38.25" customHeight="1">
      <c r="A163" s="83" t="s">
        <v>156</v>
      </c>
      <c r="B163" s="84" t="s">
        <v>47</v>
      </c>
      <c r="C163" s="84" t="s">
        <v>47</v>
      </c>
      <c r="D163" s="91" t="s">
        <v>278</v>
      </c>
      <c r="E163" s="84">
        <v>600</v>
      </c>
      <c r="F163" s="85">
        <v>3274</v>
      </c>
    </row>
    <row r="164" spans="1:6" ht="12.75">
      <c r="A164" s="83" t="s">
        <v>104</v>
      </c>
      <c r="B164" s="84" t="s">
        <v>47</v>
      </c>
      <c r="C164" s="84" t="s">
        <v>47</v>
      </c>
      <c r="D164" s="91" t="s">
        <v>278</v>
      </c>
      <c r="E164" s="84">
        <v>610</v>
      </c>
      <c r="F164" s="85">
        <v>3274</v>
      </c>
    </row>
    <row r="165" spans="1:6" ht="45">
      <c r="A165" s="83" t="s">
        <v>95</v>
      </c>
      <c r="B165" s="84" t="s">
        <v>47</v>
      </c>
      <c r="C165" s="84" t="s">
        <v>47</v>
      </c>
      <c r="D165" s="91" t="s">
        <v>278</v>
      </c>
      <c r="E165" s="84">
        <v>611</v>
      </c>
      <c r="F165" s="85">
        <v>3274</v>
      </c>
    </row>
    <row r="166" spans="1:6" ht="52.5">
      <c r="A166" s="87" t="s">
        <v>397</v>
      </c>
      <c r="B166" s="88" t="s">
        <v>47</v>
      </c>
      <c r="C166" s="88" t="s">
        <v>48</v>
      </c>
      <c r="D166" s="88" t="s">
        <v>295</v>
      </c>
      <c r="E166" s="88"/>
      <c r="F166" s="89">
        <v>50</v>
      </c>
    </row>
    <row r="167" spans="1:6" ht="22.5">
      <c r="A167" s="83" t="s">
        <v>157</v>
      </c>
      <c r="B167" s="84" t="s">
        <v>47</v>
      </c>
      <c r="C167" s="84" t="s">
        <v>48</v>
      </c>
      <c r="D167" s="91" t="s">
        <v>398</v>
      </c>
      <c r="E167" s="84" t="s">
        <v>32</v>
      </c>
      <c r="F167" s="85">
        <v>50</v>
      </c>
    </row>
    <row r="168" spans="1:6" ht="12.75">
      <c r="A168" s="83" t="s">
        <v>158</v>
      </c>
      <c r="B168" s="84" t="s">
        <v>47</v>
      </c>
      <c r="C168" s="84" t="s">
        <v>48</v>
      </c>
      <c r="D168" s="91" t="s">
        <v>398</v>
      </c>
      <c r="E168" s="84" t="s">
        <v>32</v>
      </c>
      <c r="F168" s="85">
        <v>50</v>
      </c>
    </row>
    <row r="169" spans="1:6" ht="22.5">
      <c r="A169" s="83" t="s">
        <v>106</v>
      </c>
      <c r="B169" s="84" t="s">
        <v>47</v>
      </c>
      <c r="C169" s="84" t="s">
        <v>48</v>
      </c>
      <c r="D169" s="91" t="s">
        <v>398</v>
      </c>
      <c r="E169" s="84" t="s">
        <v>107</v>
      </c>
      <c r="F169" s="85">
        <v>50</v>
      </c>
    </row>
    <row r="170" spans="1:6" ht="21">
      <c r="A170" s="87" t="s">
        <v>271</v>
      </c>
      <c r="B170" s="88" t="s">
        <v>47</v>
      </c>
      <c r="C170" s="88" t="s">
        <v>47</v>
      </c>
      <c r="D170" s="88" t="s">
        <v>287</v>
      </c>
      <c r="E170" s="88"/>
      <c r="F170" s="89">
        <v>100</v>
      </c>
    </row>
    <row r="171" spans="1:6" ht="22.5">
      <c r="A171" s="83" t="s">
        <v>106</v>
      </c>
      <c r="B171" s="84" t="s">
        <v>47</v>
      </c>
      <c r="C171" s="84" t="s">
        <v>47</v>
      </c>
      <c r="D171" s="91" t="s">
        <v>399</v>
      </c>
      <c r="E171" s="84">
        <v>200</v>
      </c>
      <c r="F171" s="86">
        <v>100</v>
      </c>
    </row>
    <row r="172" spans="1:6" ht="42">
      <c r="A172" s="87" t="s">
        <v>276</v>
      </c>
      <c r="B172" s="88" t="s">
        <v>47</v>
      </c>
      <c r="C172" s="134" t="s">
        <v>255</v>
      </c>
      <c r="D172" s="134" t="s">
        <v>725</v>
      </c>
      <c r="E172" s="88"/>
      <c r="F172" s="89">
        <f>F173+F177+F179+F181+F183</f>
        <v>1289.7</v>
      </c>
    </row>
    <row r="173" spans="1:6" ht="45">
      <c r="A173" s="90" t="s">
        <v>276</v>
      </c>
      <c r="B173" s="84" t="s">
        <v>47</v>
      </c>
      <c r="C173" s="84" t="s">
        <v>155</v>
      </c>
      <c r="D173" s="133" t="s">
        <v>702</v>
      </c>
      <c r="E173" s="84"/>
      <c r="F173" s="85">
        <f>F174</f>
        <v>348.40000000000003</v>
      </c>
    </row>
    <row r="174" spans="1:6" ht="33.75">
      <c r="A174" s="83" t="s">
        <v>156</v>
      </c>
      <c r="B174" s="84" t="s">
        <v>47</v>
      </c>
      <c r="C174" s="84" t="s">
        <v>155</v>
      </c>
      <c r="D174" s="133" t="s">
        <v>702</v>
      </c>
      <c r="E174" s="84" t="s">
        <v>103</v>
      </c>
      <c r="F174" s="85">
        <f>F175+F176</f>
        <v>348.40000000000003</v>
      </c>
    </row>
    <row r="175" spans="1:6" ht="45">
      <c r="A175" s="83" t="s">
        <v>95</v>
      </c>
      <c r="B175" s="84" t="s">
        <v>47</v>
      </c>
      <c r="C175" s="84" t="s">
        <v>155</v>
      </c>
      <c r="D175" s="133" t="s">
        <v>702</v>
      </c>
      <c r="E175" s="84">
        <v>611</v>
      </c>
      <c r="F175" s="85">
        <v>275.1</v>
      </c>
    </row>
    <row r="176" spans="1:6" ht="45">
      <c r="A176" s="83" t="s">
        <v>96</v>
      </c>
      <c r="B176" s="84" t="s">
        <v>47</v>
      </c>
      <c r="C176" s="84" t="s">
        <v>155</v>
      </c>
      <c r="D176" s="133" t="s">
        <v>702</v>
      </c>
      <c r="E176" s="84" t="s">
        <v>19</v>
      </c>
      <c r="F176" s="85">
        <v>73.3</v>
      </c>
    </row>
    <row r="177" spans="1:6" ht="33.75">
      <c r="A177" s="83" t="s">
        <v>156</v>
      </c>
      <c r="B177" s="84" t="s">
        <v>47</v>
      </c>
      <c r="C177" s="84" t="s">
        <v>46</v>
      </c>
      <c r="D177" s="133" t="s">
        <v>702</v>
      </c>
      <c r="E177" s="84">
        <v>600</v>
      </c>
      <c r="F177" s="85">
        <f>F178</f>
        <v>810.2</v>
      </c>
    </row>
    <row r="178" spans="1:6" ht="45">
      <c r="A178" s="83" t="s">
        <v>95</v>
      </c>
      <c r="B178" s="84" t="s">
        <v>47</v>
      </c>
      <c r="C178" s="84" t="s">
        <v>46</v>
      </c>
      <c r="D178" s="133" t="s">
        <v>702</v>
      </c>
      <c r="E178" s="84" t="s">
        <v>76</v>
      </c>
      <c r="F178" s="86">
        <v>810.2</v>
      </c>
    </row>
    <row r="179" spans="1:6" ht="33.75">
      <c r="A179" s="83" t="s">
        <v>156</v>
      </c>
      <c r="B179" s="84" t="s">
        <v>47</v>
      </c>
      <c r="C179" s="133" t="s">
        <v>35</v>
      </c>
      <c r="D179" s="133" t="s">
        <v>702</v>
      </c>
      <c r="E179" s="84">
        <v>600</v>
      </c>
      <c r="F179" s="86">
        <f>F180</f>
        <v>44.7</v>
      </c>
    </row>
    <row r="180" spans="1:6" ht="45">
      <c r="A180" s="83" t="s">
        <v>95</v>
      </c>
      <c r="B180" s="84" t="s">
        <v>47</v>
      </c>
      <c r="C180" s="133" t="s">
        <v>35</v>
      </c>
      <c r="D180" s="133" t="s">
        <v>702</v>
      </c>
      <c r="E180" s="84" t="s">
        <v>76</v>
      </c>
      <c r="F180" s="85">
        <v>44.7</v>
      </c>
    </row>
    <row r="181" spans="1:6" ht="33.75">
      <c r="A181" s="83" t="s">
        <v>156</v>
      </c>
      <c r="B181" s="84" t="s">
        <v>47</v>
      </c>
      <c r="C181" s="133" t="s">
        <v>35</v>
      </c>
      <c r="D181" s="133" t="s">
        <v>702</v>
      </c>
      <c r="E181" s="84">
        <v>600</v>
      </c>
      <c r="F181" s="85">
        <v>63.3</v>
      </c>
    </row>
    <row r="182" spans="1:6" ht="45">
      <c r="A182" s="83" t="s">
        <v>95</v>
      </c>
      <c r="B182" s="84" t="s">
        <v>47</v>
      </c>
      <c r="C182" s="133" t="s">
        <v>35</v>
      </c>
      <c r="D182" s="133" t="s">
        <v>702</v>
      </c>
      <c r="E182" s="84" t="s">
        <v>76</v>
      </c>
      <c r="F182" s="85">
        <v>63.3</v>
      </c>
    </row>
    <row r="183" spans="1:6" ht="12.75">
      <c r="A183" s="83" t="s">
        <v>241</v>
      </c>
      <c r="B183" s="84" t="s">
        <v>47</v>
      </c>
      <c r="C183" s="84" t="s">
        <v>75</v>
      </c>
      <c r="D183" s="133" t="s">
        <v>702</v>
      </c>
      <c r="E183" s="84">
        <v>110</v>
      </c>
      <c r="F183" s="85">
        <v>23.1</v>
      </c>
    </row>
    <row r="184" spans="1:6" ht="22.5">
      <c r="A184" s="90" t="s">
        <v>275</v>
      </c>
      <c r="B184" s="84" t="s">
        <v>47</v>
      </c>
      <c r="C184" s="84" t="s">
        <v>75</v>
      </c>
      <c r="D184" s="133" t="s">
        <v>702</v>
      </c>
      <c r="E184" s="84">
        <v>112</v>
      </c>
      <c r="F184" s="85">
        <v>23.1</v>
      </c>
    </row>
    <row r="185" spans="1:6" ht="42">
      <c r="A185" s="87" t="s">
        <v>405</v>
      </c>
      <c r="B185" s="88" t="s">
        <v>47</v>
      </c>
      <c r="C185" s="88" t="s">
        <v>46</v>
      </c>
      <c r="D185" s="88" t="s">
        <v>406</v>
      </c>
      <c r="E185" s="88"/>
      <c r="F185" s="89">
        <v>820.4</v>
      </c>
    </row>
    <row r="186" spans="1:6" ht="22.5">
      <c r="A186" s="83" t="s">
        <v>106</v>
      </c>
      <c r="B186" s="91" t="s">
        <v>47</v>
      </c>
      <c r="C186" s="91" t="s">
        <v>46</v>
      </c>
      <c r="D186" s="91" t="s">
        <v>406</v>
      </c>
      <c r="E186" s="84">
        <v>200</v>
      </c>
      <c r="F186" s="85">
        <v>820.4</v>
      </c>
    </row>
    <row r="187" spans="1:6" ht="12.75">
      <c r="A187" s="80" t="s">
        <v>86</v>
      </c>
      <c r="B187" s="82" t="s">
        <v>47</v>
      </c>
      <c r="C187" s="82" t="s">
        <v>75</v>
      </c>
      <c r="D187" s="82" t="s">
        <v>31</v>
      </c>
      <c r="E187" s="82" t="s">
        <v>32</v>
      </c>
      <c r="F187" s="81">
        <f>F188+F190+F192</f>
        <v>13851.3</v>
      </c>
    </row>
    <row r="188" spans="1:6" ht="22.5">
      <c r="A188" s="90" t="s">
        <v>400</v>
      </c>
      <c r="B188" s="133" t="s">
        <v>47</v>
      </c>
      <c r="C188" s="133" t="s">
        <v>75</v>
      </c>
      <c r="D188" s="91" t="s">
        <v>401</v>
      </c>
      <c r="E188" s="91"/>
      <c r="F188" s="85">
        <f>F189</f>
        <v>1189.6</v>
      </c>
    </row>
    <row r="189" spans="1:6" ht="56.25">
      <c r="A189" s="83" t="s">
        <v>77</v>
      </c>
      <c r="B189" s="84" t="s">
        <v>47</v>
      </c>
      <c r="C189" s="84" t="s">
        <v>75</v>
      </c>
      <c r="D189" s="91" t="s">
        <v>402</v>
      </c>
      <c r="E189" s="84" t="s">
        <v>110</v>
      </c>
      <c r="F189" s="86">
        <v>1189.6</v>
      </c>
    </row>
    <row r="190" spans="1:6" ht="22.5">
      <c r="A190" s="83" t="s">
        <v>242</v>
      </c>
      <c r="B190" s="84" t="s">
        <v>47</v>
      </c>
      <c r="C190" s="84" t="s">
        <v>75</v>
      </c>
      <c r="D190" s="84" t="s">
        <v>257</v>
      </c>
      <c r="E190" s="84"/>
      <c r="F190" s="86">
        <f>F191</f>
        <v>437.2</v>
      </c>
    </row>
    <row r="191" spans="1:6" ht="56.25">
      <c r="A191" s="83" t="s">
        <v>77</v>
      </c>
      <c r="B191" s="84" t="s">
        <v>47</v>
      </c>
      <c r="C191" s="84" t="s">
        <v>75</v>
      </c>
      <c r="D191" s="84" t="s">
        <v>257</v>
      </c>
      <c r="E191" s="84">
        <v>100</v>
      </c>
      <c r="F191" s="86">
        <v>437.2</v>
      </c>
    </row>
    <row r="192" spans="1:6" ht="56.25">
      <c r="A192" s="90" t="s">
        <v>102</v>
      </c>
      <c r="B192" s="91" t="s">
        <v>47</v>
      </c>
      <c r="C192" s="91" t="s">
        <v>75</v>
      </c>
      <c r="D192" s="91" t="s">
        <v>407</v>
      </c>
      <c r="E192" s="91" t="s">
        <v>32</v>
      </c>
      <c r="F192" s="85">
        <f>F193+F194</f>
        <v>12224.5</v>
      </c>
    </row>
    <row r="193" spans="1:6" ht="56.25">
      <c r="A193" s="83" t="s">
        <v>77</v>
      </c>
      <c r="B193" s="84" t="s">
        <v>47</v>
      </c>
      <c r="C193" s="84" t="s">
        <v>75</v>
      </c>
      <c r="D193" s="91" t="s">
        <v>408</v>
      </c>
      <c r="E193" s="84">
        <v>100</v>
      </c>
      <c r="F193" s="86">
        <v>10979</v>
      </c>
    </row>
    <row r="194" spans="1:6" ht="22.5">
      <c r="A194" s="90" t="s">
        <v>335</v>
      </c>
      <c r="B194" s="84" t="s">
        <v>47</v>
      </c>
      <c r="C194" s="84" t="s">
        <v>75</v>
      </c>
      <c r="D194" s="91" t="s">
        <v>409</v>
      </c>
      <c r="E194" s="84"/>
      <c r="F194" s="86">
        <f>F195+F196</f>
        <v>1245.5</v>
      </c>
    </row>
    <row r="195" spans="1:6" ht="22.5">
      <c r="A195" s="83" t="s">
        <v>106</v>
      </c>
      <c r="B195" s="84" t="s">
        <v>47</v>
      </c>
      <c r="C195" s="84" t="s">
        <v>75</v>
      </c>
      <c r="D195" s="91" t="s">
        <v>409</v>
      </c>
      <c r="E195" s="84">
        <v>200</v>
      </c>
      <c r="F195" s="86">
        <v>1086</v>
      </c>
    </row>
    <row r="196" spans="1:6" ht="12.75">
      <c r="A196" s="83" t="s">
        <v>113</v>
      </c>
      <c r="B196" s="84" t="s">
        <v>47</v>
      </c>
      <c r="C196" s="84" t="s">
        <v>75</v>
      </c>
      <c r="D196" s="91" t="s">
        <v>409</v>
      </c>
      <c r="E196" s="84">
        <v>800</v>
      </c>
      <c r="F196" s="85">
        <v>159.5</v>
      </c>
    </row>
    <row r="197" spans="1:6" ht="44.25" customHeight="1">
      <c r="A197" s="87" t="s">
        <v>403</v>
      </c>
      <c r="B197" s="88" t="s">
        <v>47</v>
      </c>
      <c r="C197" s="88" t="s">
        <v>75</v>
      </c>
      <c r="D197" s="88" t="s">
        <v>288</v>
      </c>
      <c r="E197" s="88" t="s">
        <v>32</v>
      </c>
      <c r="F197" s="89">
        <v>50</v>
      </c>
    </row>
    <row r="198" spans="1:6" ht="22.5">
      <c r="A198" s="83" t="s">
        <v>106</v>
      </c>
      <c r="B198" s="84" t="s">
        <v>47</v>
      </c>
      <c r="C198" s="84" t="s">
        <v>75</v>
      </c>
      <c r="D198" s="91" t="s">
        <v>404</v>
      </c>
      <c r="E198" s="84" t="s">
        <v>107</v>
      </c>
      <c r="F198" s="86">
        <v>50</v>
      </c>
    </row>
    <row r="199" spans="1:6" ht="12.75">
      <c r="A199" s="80" t="s">
        <v>410</v>
      </c>
      <c r="B199" s="82" t="s">
        <v>61</v>
      </c>
      <c r="C199" s="84"/>
      <c r="D199" s="91"/>
      <c r="E199" s="84"/>
      <c r="F199" s="89">
        <f>F200+F228</f>
        <v>49548</v>
      </c>
    </row>
    <row r="200" spans="1:6" ht="21">
      <c r="A200" s="87" t="s">
        <v>411</v>
      </c>
      <c r="B200" s="88" t="s">
        <v>61</v>
      </c>
      <c r="C200" s="88"/>
      <c r="D200" s="88" t="s">
        <v>289</v>
      </c>
      <c r="E200" s="88" t="s">
        <v>32</v>
      </c>
      <c r="F200" s="89">
        <f>F201+F208+F215+F221+F223+F226</f>
        <v>48992.6</v>
      </c>
    </row>
    <row r="201" spans="1:6" ht="22.5">
      <c r="A201" s="152" t="s">
        <v>190</v>
      </c>
      <c r="B201" s="153" t="s">
        <v>61</v>
      </c>
      <c r="C201" s="153" t="s">
        <v>33</v>
      </c>
      <c r="D201" s="153" t="s">
        <v>414</v>
      </c>
      <c r="E201" s="153"/>
      <c r="F201" s="151">
        <v>15191.5</v>
      </c>
    </row>
    <row r="202" spans="1:6" ht="33.75">
      <c r="A202" s="83" t="s">
        <v>156</v>
      </c>
      <c r="B202" s="84" t="s">
        <v>61</v>
      </c>
      <c r="C202" s="84" t="s">
        <v>33</v>
      </c>
      <c r="D202" s="91" t="s">
        <v>413</v>
      </c>
      <c r="E202" s="84" t="s">
        <v>103</v>
      </c>
      <c r="F202" s="86">
        <f>F203+F205</f>
        <v>15191.5</v>
      </c>
    </row>
    <row r="203" spans="1:6" ht="12.75">
      <c r="A203" s="83" t="s">
        <v>104</v>
      </c>
      <c r="B203" s="84" t="s">
        <v>61</v>
      </c>
      <c r="C203" s="84" t="s">
        <v>33</v>
      </c>
      <c r="D203" s="91" t="s">
        <v>413</v>
      </c>
      <c r="E203" s="84" t="s">
        <v>105</v>
      </c>
      <c r="F203" s="86">
        <f>F204</f>
        <v>11595.5</v>
      </c>
    </row>
    <row r="204" spans="1:6" ht="45">
      <c r="A204" s="83" t="s">
        <v>95</v>
      </c>
      <c r="B204" s="84" t="s">
        <v>61</v>
      </c>
      <c r="C204" s="84" t="s">
        <v>33</v>
      </c>
      <c r="D204" s="91" t="s">
        <v>413</v>
      </c>
      <c r="E204" s="84" t="s">
        <v>76</v>
      </c>
      <c r="F204" s="86">
        <v>11595.5</v>
      </c>
    </row>
    <row r="205" spans="1:6" ht="33.75">
      <c r="A205" s="83" t="s">
        <v>156</v>
      </c>
      <c r="B205" s="84" t="s">
        <v>61</v>
      </c>
      <c r="C205" s="84" t="s">
        <v>33</v>
      </c>
      <c r="D205" s="91" t="s">
        <v>414</v>
      </c>
      <c r="E205" s="84" t="s">
        <v>103</v>
      </c>
      <c r="F205" s="86">
        <f>F206+F207</f>
        <v>3596</v>
      </c>
    </row>
    <row r="206" spans="1:6" ht="12.75">
      <c r="A206" s="83" t="s">
        <v>104</v>
      </c>
      <c r="B206" s="84" t="s">
        <v>61</v>
      </c>
      <c r="C206" s="84" t="s">
        <v>33</v>
      </c>
      <c r="D206" s="91" t="s">
        <v>726</v>
      </c>
      <c r="E206" s="84" t="s">
        <v>105</v>
      </c>
      <c r="F206" s="86">
        <v>1972.4</v>
      </c>
    </row>
    <row r="207" spans="1:6" ht="12.75">
      <c r="A207" s="83" t="s">
        <v>104</v>
      </c>
      <c r="B207" s="84" t="s">
        <v>61</v>
      </c>
      <c r="C207" s="84" t="s">
        <v>33</v>
      </c>
      <c r="D207" s="91" t="s">
        <v>727</v>
      </c>
      <c r="E207" s="84">
        <v>610</v>
      </c>
      <c r="F207" s="86">
        <v>1623.6</v>
      </c>
    </row>
    <row r="208" spans="1:6" ht="12.75">
      <c r="A208" s="152" t="s">
        <v>191</v>
      </c>
      <c r="B208" s="153" t="s">
        <v>61</v>
      </c>
      <c r="C208" s="153" t="s">
        <v>33</v>
      </c>
      <c r="D208" s="153" t="s">
        <v>416</v>
      </c>
      <c r="E208" s="153" t="s">
        <v>32</v>
      </c>
      <c r="F208" s="151">
        <f>F209+F212</f>
        <v>6029.4</v>
      </c>
    </row>
    <row r="209" spans="1:6" ht="33.75">
      <c r="A209" s="83" t="s">
        <v>156</v>
      </c>
      <c r="B209" s="84" t="s">
        <v>61</v>
      </c>
      <c r="C209" s="84" t="s">
        <v>33</v>
      </c>
      <c r="D209" s="91" t="s">
        <v>416</v>
      </c>
      <c r="E209" s="84" t="s">
        <v>103</v>
      </c>
      <c r="F209" s="86">
        <f>F210</f>
        <v>5769.7</v>
      </c>
    </row>
    <row r="210" spans="1:6" ht="12.75">
      <c r="A210" s="83" t="s">
        <v>104</v>
      </c>
      <c r="B210" s="84" t="s">
        <v>61</v>
      </c>
      <c r="C210" s="84" t="s">
        <v>33</v>
      </c>
      <c r="D210" s="91" t="s">
        <v>415</v>
      </c>
      <c r="E210" s="84" t="s">
        <v>105</v>
      </c>
      <c r="F210" s="86">
        <f>F211</f>
        <v>5769.7</v>
      </c>
    </row>
    <row r="211" spans="1:6" ht="45">
      <c r="A211" s="83" t="s">
        <v>95</v>
      </c>
      <c r="B211" s="84" t="s">
        <v>61</v>
      </c>
      <c r="C211" s="84" t="s">
        <v>33</v>
      </c>
      <c r="D211" s="91" t="s">
        <v>415</v>
      </c>
      <c r="E211" s="84" t="s">
        <v>76</v>
      </c>
      <c r="F211" s="86">
        <v>5769.7</v>
      </c>
    </row>
    <row r="212" spans="1:6" ht="33.75">
      <c r="A212" s="83" t="s">
        <v>156</v>
      </c>
      <c r="B212" s="84" t="s">
        <v>61</v>
      </c>
      <c r="C212" s="84" t="s">
        <v>33</v>
      </c>
      <c r="D212" s="91" t="s">
        <v>416</v>
      </c>
      <c r="E212" s="84">
        <v>600</v>
      </c>
      <c r="F212" s="86">
        <f>F213+F214</f>
        <v>259.7</v>
      </c>
    </row>
    <row r="213" spans="1:6" ht="12.75">
      <c r="A213" s="83" t="s">
        <v>104</v>
      </c>
      <c r="B213" s="84" t="s">
        <v>61</v>
      </c>
      <c r="C213" s="84" t="s">
        <v>33</v>
      </c>
      <c r="D213" s="91" t="s">
        <v>728</v>
      </c>
      <c r="E213" s="84">
        <v>610</v>
      </c>
      <c r="F213" s="86">
        <v>240.6</v>
      </c>
    </row>
    <row r="214" spans="1:6" ht="12.75">
      <c r="A214" s="83" t="s">
        <v>104</v>
      </c>
      <c r="B214" s="84" t="s">
        <v>61</v>
      </c>
      <c r="C214" s="84" t="s">
        <v>33</v>
      </c>
      <c r="D214" s="91" t="s">
        <v>729</v>
      </c>
      <c r="E214" s="84">
        <v>610</v>
      </c>
      <c r="F214" s="86">
        <v>19.1</v>
      </c>
    </row>
    <row r="215" spans="1:6" ht="22.5">
      <c r="A215" s="152" t="s">
        <v>273</v>
      </c>
      <c r="B215" s="153" t="s">
        <v>47</v>
      </c>
      <c r="C215" s="155" t="s">
        <v>35</v>
      </c>
      <c r="D215" s="153" t="s">
        <v>417</v>
      </c>
      <c r="E215" s="153" t="s">
        <v>32</v>
      </c>
      <c r="F215" s="151">
        <v>9839.6</v>
      </c>
    </row>
    <row r="216" spans="1:6" ht="33.75">
      <c r="A216" s="90" t="s">
        <v>156</v>
      </c>
      <c r="B216" s="84" t="s">
        <v>47</v>
      </c>
      <c r="C216" s="133" t="s">
        <v>35</v>
      </c>
      <c r="D216" s="91" t="s">
        <v>417</v>
      </c>
      <c r="E216" s="84" t="s">
        <v>103</v>
      </c>
      <c r="F216" s="86">
        <f>F217+F219</f>
        <v>9839.6</v>
      </c>
    </row>
    <row r="217" spans="1:6" ht="12.75">
      <c r="A217" s="83" t="s">
        <v>104</v>
      </c>
      <c r="B217" s="84" t="s">
        <v>47</v>
      </c>
      <c r="C217" s="133" t="s">
        <v>35</v>
      </c>
      <c r="D217" s="91" t="s">
        <v>418</v>
      </c>
      <c r="E217" s="84" t="s">
        <v>105</v>
      </c>
      <c r="F217" s="86">
        <f>F218</f>
        <v>9664.6</v>
      </c>
    </row>
    <row r="218" spans="1:6" ht="45">
      <c r="A218" s="83" t="s">
        <v>95</v>
      </c>
      <c r="B218" s="84" t="s">
        <v>47</v>
      </c>
      <c r="C218" s="133" t="s">
        <v>35</v>
      </c>
      <c r="D218" s="91" t="s">
        <v>418</v>
      </c>
      <c r="E218" s="84" t="s">
        <v>76</v>
      </c>
      <c r="F218" s="86">
        <v>9664.6</v>
      </c>
    </row>
    <row r="219" spans="1:6" ht="33.75">
      <c r="A219" s="90" t="s">
        <v>156</v>
      </c>
      <c r="B219" s="84" t="s">
        <v>47</v>
      </c>
      <c r="C219" s="133" t="s">
        <v>35</v>
      </c>
      <c r="D219" s="91" t="s">
        <v>417</v>
      </c>
      <c r="E219" s="84" t="s">
        <v>103</v>
      </c>
      <c r="F219" s="86">
        <v>175</v>
      </c>
    </row>
    <row r="220" spans="1:6" ht="12.75">
      <c r="A220" s="83" t="s">
        <v>104</v>
      </c>
      <c r="B220" s="84" t="s">
        <v>47</v>
      </c>
      <c r="C220" s="133" t="s">
        <v>35</v>
      </c>
      <c r="D220" s="91" t="s">
        <v>730</v>
      </c>
      <c r="E220" s="84" t="s">
        <v>105</v>
      </c>
      <c r="F220" s="86">
        <v>175</v>
      </c>
    </row>
    <row r="221" spans="1:6" ht="12.75">
      <c r="A221" s="152" t="s">
        <v>274</v>
      </c>
      <c r="B221" s="153" t="s">
        <v>61</v>
      </c>
      <c r="C221" s="155" t="s">
        <v>56</v>
      </c>
      <c r="D221" s="153" t="s">
        <v>419</v>
      </c>
      <c r="E221" s="153"/>
      <c r="F221" s="151">
        <v>200</v>
      </c>
    </row>
    <row r="222" spans="1:6" ht="22.5">
      <c r="A222" s="83" t="s">
        <v>106</v>
      </c>
      <c r="B222" s="84" t="s">
        <v>61</v>
      </c>
      <c r="C222" s="84" t="s">
        <v>56</v>
      </c>
      <c r="D222" s="91" t="s">
        <v>420</v>
      </c>
      <c r="E222" s="84">
        <v>200</v>
      </c>
      <c r="F222" s="86">
        <v>200</v>
      </c>
    </row>
    <row r="223" spans="1:6" ht="22.5">
      <c r="A223" s="152" t="s">
        <v>412</v>
      </c>
      <c r="B223" s="153" t="s">
        <v>61</v>
      </c>
      <c r="C223" s="153" t="s">
        <v>56</v>
      </c>
      <c r="D223" s="153" t="s">
        <v>421</v>
      </c>
      <c r="E223" s="153"/>
      <c r="F223" s="151">
        <v>17632.1</v>
      </c>
    </row>
    <row r="224" spans="1:6" ht="56.25">
      <c r="A224" s="83" t="s">
        <v>77</v>
      </c>
      <c r="B224" s="84" t="s">
        <v>61</v>
      </c>
      <c r="C224" s="84" t="s">
        <v>56</v>
      </c>
      <c r="D224" s="91" t="s">
        <v>422</v>
      </c>
      <c r="E224" s="84">
        <v>100</v>
      </c>
      <c r="F224" s="85">
        <v>17566.6</v>
      </c>
    </row>
    <row r="225" spans="1:6" ht="22.5">
      <c r="A225" s="83" t="s">
        <v>106</v>
      </c>
      <c r="B225" s="84" t="s">
        <v>61</v>
      </c>
      <c r="C225" s="84" t="s">
        <v>56</v>
      </c>
      <c r="D225" s="91" t="s">
        <v>422</v>
      </c>
      <c r="E225" s="84">
        <v>200</v>
      </c>
      <c r="F225" s="85">
        <v>65.5</v>
      </c>
    </row>
    <row r="226" spans="1:6" ht="45">
      <c r="A226" s="152" t="s">
        <v>423</v>
      </c>
      <c r="B226" s="153" t="s">
        <v>61</v>
      </c>
      <c r="C226" s="153" t="s">
        <v>56</v>
      </c>
      <c r="D226" s="153" t="s">
        <v>425</v>
      </c>
      <c r="E226" s="153"/>
      <c r="F226" s="151">
        <v>100</v>
      </c>
    </row>
    <row r="227" spans="1:6" ht="22.5">
      <c r="A227" s="83" t="s">
        <v>106</v>
      </c>
      <c r="B227" s="84" t="s">
        <v>61</v>
      </c>
      <c r="C227" s="84" t="s">
        <v>56</v>
      </c>
      <c r="D227" s="91" t="s">
        <v>448</v>
      </c>
      <c r="E227" s="84">
        <v>200</v>
      </c>
      <c r="F227" s="85">
        <v>100</v>
      </c>
    </row>
    <row r="228" spans="1:6" ht="22.5">
      <c r="A228" s="83" t="s">
        <v>252</v>
      </c>
      <c r="B228" s="84" t="s">
        <v>61</v>
      </c>
      <c r="C228" s="84" t="s">
        <v>56</v>
      </c>
      <c r="D228" s="91" t="s">
        <v>440</v>
      </c>
      <c r="E228" s="84"/>
      <c r="F228" s="85">
        <v>555.4</v>
      </c>
    </row>
    <row r="229" spans="1:6" ht="56.25">
      <c r="A229" s="83" t="s">
        <v>77</v>
      </c>
      <c r="B229" s="84" t="s">
        <v>61</v>
      </c>
      <c r="C229" s="84" t="s">
        <v>56</v>
      </c>
      <c r="D229" s="91" t="s">
        <v>441</v>
      </c>
      <c r="E229" s="84">
        <v>100</v>
      </c>
      <c r="F229" s="85">
        <v>555.4</v>
      </c>
    </row>
    <row r="230" spans="1:6" ht="12.75">
      <c r="A230" s="87" t="s">
        <v>258</v>
      </c>
      <c r="B230" s="134" t="s">
        <v>75</v>
      </c>
      <c r="C230" s="84"/>
      <c r="D230" s="91"/>
      <c r="E230" s="84"/>
      <c r="F230" s="89">
        <f>F231</f>
        <v>250</v>
      </c>
    </row>
    <row r="231" spans="1:6" ht="21">
      <c r="A231" s="87" t="s">
        <v>424</v>
      </c>
      <c r="B231" s="134" t="s">
        <v>75</v>
      </c>
      <c r="C231" s="88" t="s">
        <v>33</v>
      </c>
      <c r="D231" s="88" t="s">
        <v>432</v>
      </c>
      <c r="E231" s="88"/>
      <c r="F231" s="89">
        <f>F232+F234+F236+F238+F240</f>
        <v>250</v>
      </c>
    </row>
    <row r="232" spans="1:6" s="154" customFormat="1" ht="22.5">
      <c r="A232" s="152" t="s">
        <v>426</v>
      </c>
      <c r="B232" s="155" t="s">
        <v>75</v>
      </c>
      <c r="C232" s="153" t="s">
        <v>33</v>
      </c>
      <c r="D232" s="153" t="s">
        <v>434</v>
      </c>
      <c r="E232" s="153"/>
      <c r="F232" s="151">
        <v>146</v>
      </c>
    </row>
    <row r="233" spans="1:6" ht="22.5">
      <c r="A233" s="90" t="s">
        <v>106</v>
      </c>
      <c r="B233" s="133" t="s">
        <v>75</v>
      </c>
      <c r="C233" s="84" t="s">
        <v>33</v>
      </c>
      <c r="D233" s="91" t="s">
        <v>449</v>
      </c>
      <c r="E233" s="84">
        <v>200</v>
      </c>
      <c r="F233" s="86">
        <v>146</v>
      </c>
    </row>
    <row r="234" spans="1:6" s="154" customFormat="1" ht="33.75">
      <c r="A234" s="157" t="s">
        <v>427</v>
      </c>
      <c r="B234" s="155" t="s">
        <v>75</v>
      </c>
      <c r="C234" s="153" t="s">
        <v>33</v>
      </c>
      <c r="D234" s="153" t="s">
        <v>433</v>
      </c>
      <c r="E234" s="153"/>
      <c r="F234" s="151">
        <v>7</v>
      </c>
    </row>
    <row r="235" spans="1:6" ht="22.5">
      <c r="A235" s="90" t="s">
        <v>106</v>
      </c>
      <c r="B235" s="133" t="s">
        <v>75</v>
      </c>
      <c r="C235" s="84" t="s">
        <v>33</v>
      </c>
      <c r="D235" s="91" t="s">
        <v>450</v>
      </c>
      <c r="E235" s="84">
        <v>200</v>
      </c>
      <c r="F235" s="85">
        <v>7</v>
      </c>
    </row>
    <row r="236" spans="1:6" s="154" customFormat="1" ht="34.5" customHeight="1">
      <c r="A236" s="157" t="s">
        <v>428</v>
      </c>
      <c r="B236" s="155" t="s">
        <v>75</v>
      </c>
      <c r="C236" s="153" t="s">
        <v>33</v>
      </c>
      <c r="D236" s="153" t="s">
        <v>435</v>
      </c>
      <c r="E236" s="153"/>
      <c r="F236" s="151">
        <v>30</v>
      </c>
    </row>
    <row r="237" spans="1:6" ht="22.5">
      <c r="A237" s="90" t="s">
        <v>106</v>
      </c>
      <c r="B237" s="133" t="s">
        <v>75</v>
      </c>
      <c r="C237" s="84" t="s">
        <v>33</v>
      </c>
      <c r="D237" s="91" t="s">
        <v>451</v>
      </c>
      <c r="E237" s="84">
        <v>200</v>
      </c>
      <c r="F237" s="85">
        <v>30</v>
      </c>
    </row>
    <row r="238" spans="1:6" s="154" customFormat="1" ht="33.75">
      <c r="A238" s="152" t="s">
        <v>429</v>
      </c>
      <c r="B238" s="155" t="s">
        <v>75</v>
      </c>
      <c r="C238" s="153" t="s">
        <v>33</v>
      </c>
      <c r="D238" s="153" t="s">
        <v>436</v>
      </c>
      <c r="E238" s="153"/>
      <c r="F238" s="151">
        <v>51</v>
      </c>
    </row>
    <row r="239" spans="1:6" ht="22.5">
      <c r="A239" s="90" t="s">
        <v>106</v>
      </c>
      <c r="B239" s="133" t="s">
        <v>75</v>
      </c>
      <c r="C239" s="84" t="s">
        <v>33</v>
      </c>
      <c r="D239" s="91" t="s">
        <v>452</v>
      </c>
      <c r="E239" s="84">
        <v>200</v>
      </c>
      <c r="F239" s="85">
        <v>51</v>
      </c>
    </row>
    <row r="240" spans="1:6" s="154" customFormat="1" ht="22.5">
      <c r="A240" s="152" t="s">
        <v>430</v>
      </c>
      <c r="B240" s="155" t="s">
        <v>75</v>
      </c>
      <c r="C240" s="153" t="s">
        <v>33</v>
      </c>
      <c r="D240" s="153" t="s">
        <v>437</v>
      </c>
      <c r="E240" s="153"/>
      <c r="F240" s="151">
        <v>16</v>
      </c>
    </row>
    <row r="241" spans="1:6" ht="22.5">
      <c r="A241" s="90" t="s">
        <v>106</v>
      </c>
      <c r="B241" s="133" t="s">
        <v>75</v>
      </c>
      <c r="C241" s="84" t="s">
        <v>33</v>
      </c>
      <c r="D241" s="91" t="s">
        <v>453</v>
      </c>
      <c r="E241" s="84">
        <v>200</v>
      </c>
      <c r="F241" s="85">
        <v>16</v>
      </c>
    </row>
    <row r="242" spans="1:6" ht="12.75">
      <c r="A242" s="80" t="s">
        <v>160</v>
      </c>
      <c r="B242" s="82" t="s">
        <v>57</v>
      </c>
      <c r="C242" s="82" t="s">
        <v>30</v>
      </c>
      <c r="D242" s="82" t="s">
        <v>31</v>
      </c>
      <c r="E242" s="82" t="s">
        <v>32</v>
      </c>
      <c r="F242" s="81">
        <f>F244+F261+F268+F259</f>
        <v>57595.799999999996</v>
      </c>
    </row>
    <row r="243" spans="1:6" ht="21">
      <c r="A243" s="87" t="s">
        <v>431</v>
      </c>
      <c r="B243" s="82" t="s">
        <v>57</v>
      </c>
      <c r="D243" s="88" t="s">
        <v>442</v>
      </c>
      <c r="E243" s="82" t="s">
        <v>32</v>
      </c>
      <c r="F243" s="81">
        <f>F244+F264+F266+F275</f>
        <v>51181.799999999996</v>
      </c>
    </row>
    <row r="244" spans="1:6" s="78" customFormat="1" ht="21">
      <c r="A244" s="87" t="s">
        <v>108</v>
      </c>
      <c r="B244" s="88" t="s">
        <v>57</v>
      </c>
      <c r="C244" s="82" t="s">
        <v>35</v>
      </c>
      <c r="E244" s="88"/>
      <c r="F244" s="89">
        <f>F245+F247+F249+F251+F253+F255+F257</f>
        <v>20825.3</v>
      </c>
    </row>
    <row r="245" spans="1:6" ht="22.5">
      <c r="A245" s="83" t="s">
        <v>161</v>
      </c>
      <c r="B245" s="84" t="s">
        <v>57</v>
      </c>
      <c r="C245" s="84" t="s">
        <v>35</v>
      </c>
      <c r="D245" s="91" t="s">
        <v>454</v>
      </c>
      <c r="E245" s="84"/>
      <c r="F245" s="86">
        <v>151.8</v>
      </c>
    </row>
    <row r="246" spans="1:6" ht="12.75">
      <c r="A246" s="83" t="s">
        <v>108</v>
      </c>
      <c r="B246" s="84" t="s">
        <v>57</v>
      </c>
      <c r="C246" s="84" t="s">
        <v>35</v>
      </c>
      <c r="D246" s="91" t="s">
        <v>454</v>
      </c>
      <c r="E246" s="84">
        <v>300</v>
      </c>
      <c r="F246" s="86">
        <v>151.8</v>
      </c>
    </row>
    <row r="247" spans="1:6" ht="72.75" customHeight="1">
      <c r="A247" s="83" t="s">
        <v>162</v>
      </c>
      <c r="B247" s="84" t="s">
        <v>57</v>
      </c>
      <c r="C247" s="84" t="s">
        <v>35</v>
      </c>
      <c r="D247" s="158" t="s">
        <v>700</v>
      </c>
      <c r="E247" s="84"/>
      <c r="F247" s="86">
        <v>75.8</v>
      </c>
    </row>
    <row r="248" spans="1:6" ht="12.75">
      <c r="A248" s="83" t="s">
        <v>108</v>
      </c>
      <c r="B248" s="84" t="s">
        <v>57</v>
      </c>
      <c r="C248" s="84" t="s">
        <v>35</v>
      </c>
      <c r="D248" s="158" t="s">
        <v>700</v>
      </c>
      <c r="E248" s="84">
        <v>300</v>
      </c>
      <c r="F248" s="86">
        <v>75.8</v>
      </c>
    </row>
    <row r="249" spans="1:6" ht="22.5">
      <c r="A249" s="83" t="s">
        <v>97</v>
      </c>
      <c r="B249" s="84" t="s">
        <v>57</v>
      </c>
      <c r="C249" s="84" t="s">
        <v>35</v>
      </c>
      <c r="D249" s="91" t="s">
        <v>455</v>
      </c>
      <c r="E249" s="84" t="s">
        <v>32</v>
      </c>
      <c r="F249" s="86">
        <v>3322</v>
      </c>
    </row>
    <row r="250" spans="1:6" ht="12.75">
      <c r="A250" s="83" t="s">
        <v>108</v>
      </c>
      <c r="B250" s="84" t="s">
        <v>57</v>
      </c>
      <c r="C250" s="84" t="s">
        <v>35</v>
      </c>
      <c r="D250" s="91" t="s">
        <v>455</v>
      </c>
      <c r="E250" s="84">
        <v>300</v>
      </c>
      <c r="F250" s="86">
        <v>3322</v>
      </c>
    </row>
    <row r="251" spans="1:6" ht="22.5">
      <c r="A251" s="83" t="s">
        <v>163</v>
      </c>
      <c r="B251" s="84" t="s">
        <v>57</v>
      </c>
      <c r="C251" s="84" t="s">
        <v>35</v>
      </c>
      <c r="D251" s="91" t="s">
        <v>456</v>
      </c>
      <c r="E251" s="84"/>
      <c r="F251" s="86">
        <v>6140</v>
      </c>
    </row>
    <row r="252" spans="1:6" ht="12.75">
      <c r="A252" s="83" t="s">
        <v>108</v>
      </c>
      <c r="B252" s="84" t="s">
        <v>57</v>
      </c>
      <c r="C252" s="84" t="s">
        <v>35</v>
      </c>
      <c r="D252" s="91" t="s">
        <v>456</v>
      </c>
      <c r="E252" s="84">
        <v>300</v>
      </c>
      <c r="F252" s="86">
        <v>6140</v>
      </c>
    </row>
    <row r="253" spans="1:6" ht="12.75">
      <c r="A253" s="83" t="s">
        <v>164</v>
      </c>
      <c r="B253" s="84" t="s">
        <v>57</v>
      </c>
      <c r="C253" s="84" t="s">
        <v>35</v>
      </c>
      <c r="D253" s="91" t="s">
        <v>457</v>
      </c>
      <c r="E253" s="84" t="s">
        <v>32</v>
      </c>
      <c r="F253" s="86">
        <v>6780.9</v>
      </c>
    </row>
    <row r="254" spans="1:6" ht="12.75">
      <c r="A254" s="83" t="s">
        <v>108</v>
      </c>
      <c r="B254" s="84" t="s">
        <v>57</v>
      </c>
      <c r="C254" s="84" t="s">
        <v>35</v>
      </c>
      <c r="D254" s="91" t="s">
        <v>457</v>
      </c>
      <c r="E254" s="84">
        <v>300</v>
      </c>
      <c r="F254" s="86">
        <v>6780.9</v>
      </c>
    </row>
    <row r="255" spans="1:6" ht="22.5">
      <c r="A255" s="83" t="s">
        <v>165</v>
      </c>
      <c r="B255" s="84" t="s">
        <v>57</v>
      </c>
      <c r="C255" s="84" t="s">
        <v>35</v>
      </c>
      <c r="D255" s="91" t="s">
        <v>458</v>
      </c>
      <c r="E255" s="84" t="s">
        <v>32</v>
      </c>
      <c r="F255" s="86">
        <v>3305.2</v>
      </c>
    </row>
    <row r="256" spans="1:6" ht="12.75">
      <c r="A256" s="83" t="s">
        <v>108</v>
      </c>
      <c r="B256" s="84" t="s">
        <v>57</v>
      </c>
      <c r="C256" s="84" t="s">
        <v>35</v>
      </c>
      <c r="D256" s="91" t="s">
        <v>458</v>
      </c>
      <c r="E256" s="84">
        <v>300</v>
      </c>
      <c r="F256" s="86">
        <v>3305.2</v>
      </c>
    </row>
    <row r="257" spans="1:6" ht="27.75" customHeight="1">
      <c r="A257" s="90" t="s">
        <v>438</v>
      </c>
      <c r="B257" s="84" t="s">
        <v>57</v>
      </c>
      <c r="C257" s="84" t="s">
        <v>35</v>
      </c>
      <c r="D257" s="91" t="s">
        <v>698</v>
      </c>
      <c r="E257" s="84"/>
      <c r="F257" s="86">
        <v>1049.6</v>
      </c>
    </row>
    <row r="258" spans="1:6" ht="18" customHeight="1">
      <c r="A258" s="83" t="s">
        <v>108</v>
      </c>
      <c r="B258" s="84" t="s">
        <v>57</v>
      </c>
      <c r="C258" s="84" t="s">
        <v>35</v>
      </c>
      <c r="D258" s="91" t="s">
        <v>698</v>
      </c>
      <c r="E258" s="84">
        <v>300</v>
      </c>
      <c r="F258" s="86">
        <v>1049.6</v>
      </c>
    </row>
    <row r="259" spans="1:6" ht="21" customHeight="1">
      <c r="A259" s="87" t="s">
        <v>446</v>
      </c>
      <c r="B259" s="88" t="s">
        <v>57</v>
      </c>
      <c r="C259" s="88" t="s">
        <v>35</v>
      </c>
      <c r="D259" s="88" t="s">
        <v>447</v>
      </c>
      <c r="E259" s="88"/>
      <c r="F259" s="89">
        <v>500</v>
      </c>
    </row>
    <row r="260" spans="1:6" ht="18" customHeight="1">
      <c r="A260" s="83" t="s">
        <v>108</v>
      </c>
      <c r="B260" s="84" t="s">
        <v>57</v>
      </c>
      <c r="C260" s="84" t="s">
        <v>35</v>
      </c>
      <c r="D260" s="91" t="s">
        <v>461</v>
      </c>
      <c r="E260" s="84">
        <v>300</v>
      </c>
      <c r="F260" s="86">
        <v>500</v>
      </c>
    </row>
    <row r="261" spans="1:6" ht="12.75">
      <c r="A261" s="80" t="s">
        <v>52</v>
      </c>
      <c r="B261" s="82" t="s">
        <v>57</v>
      </c>
      <c r="C261" s="82" t="s">
        <v>56</v>
      </c>
      <c r="D261" s="82" t="s">
        <v>31</v>
      </c>
      <c r="E261" s="82" t="s">
        <v>32</v>
      </c>
      <c r="F261" s="81">
        <f>F262+F264+F266</f>
        <v>32496.399999999998</v>
      </c>
    </row>
    <row r="262" spans="1:6" ht="56.25">
      <c r="A262" s="83" t="s">
        <v>166</v>
      </c>
      <c r="B262" s="84" t="s">
        <v>57</v>
      </c>
      <c r="C262" s="84" t="s">
        <v>56</v>
      </c>
      <c r="D262" s="84" t="s">
        <v>262</v>
      </c>
      <c r="E262" s="84" t="s">
        <v>32</v>
      </c>
      <c r="F262" s="86">
        <v>2524.6</v>
      </c>
    </row>
    <row r="263" spans="1:6" ht="12.75">
      <c r="A263" s="83" t="s">
        <v>108</v>
      </c>
      <c r="B263" s="84" t="s">
        <v>57</v>
      </c>
      <c r="C263" s="84" t="s">
        <v>56</v>
      </c>
      <c r="D263" s="84" t="s">
        <v>262</v>
      </c>
      <c r="E263" s="84">
        <v>300</v>
      </c>
      <c r="F263" s="86">
        <v>2524.6</v>
      </c>
    </row>
    <row r="264" spans="1:6" ht="56.25">
      <c r="A264" s="90" t="s">
        <v>185</v>
      </c>
      <c r="B264" s="84" t="s">
        <v>57</v>
      </c>
      <c r="C264" s="84" t="s">
        <v>56</v>
      </c>
      <c r="D264" s="91" t="s">
        <v>459</v>
      </c>
      <c r="E264" s="84"/>
      <c r="F264" s="86">
        <v>27073.2</v>
      </c>
    </row>
    <row r="265" spans="1:6" ht="12.75">
      <c r="A265" s="83" t="s">
        <v>108</v>
      </c>
      <c r="B265" s="84" t="s">
        <v>57</v>
      </c>
      <c r="C265" s="84" t="s">
        <v>56</v>
      </c>
      <c r="D265" s="91" t="s">
        <v>459</v>
      </c>
      <c r="E265" s="84">
        <v>300</v>
      </c>
      <c r="F265" s="86">
        <v>27073.2</v>
      </c>
    </row>
    <row r="266" spans="1:6" ht="56.25">
      <c r="A266" s="90" t="s">
        <v>439</v>
      </c>
      <c r="B266" s="84" t="s">
        <v>57</v>
      </c>
      <c r="C266" s="84" t="s">
        <v>56</v>
      </c>
      <c r="D266" s="91" t="s">
        <v>460</v>
      </c>
      <c r="E266" s="84"/>
      <c r="F266" s="86">
        <v>2898.6</v>
      </c>
    </row>
    <row r="267" spans="1:6" ht="12.75">
      <c r="A267" s="83" t="s">
        <v>108</v>
      </c>
      <c r="B267" s="84" t="s">
        <v>57</v>
      </c>
      <c r="C267" s="84" t="s">
        <v>56</v>
      </c>
      <c r="D267" s="91" t="s">
        <v>460</v>
      </c>
      <c r="E267" s="84">
        <v>300</v>
      </c>
      <c r="F267" s="86">
        <v>2898.6</v>
      </c>
    </row>
    <row r="268" spans="1:6" ht="16.5" customHeight="1">
      <c r="A268" s="80" t="s">
        <v>51</v>
      </c>
      <c r="B268" s="82" t="s">
        <v>57</v>
      </c>
      <c r="C268" s="82" t="s">
        <v>44</v>
      </c>
      <c r="D268" s="82" t="s">
        <v>31</v>
      </c>
      <c r="E268" s="82" t="s">
        <v>32</v>
      </c>
      <c r="F268" s="81">
        <f>F275+F269+F273</f>
        <v>3774.1</v>
      </c>
    </row>
    <row r="269" spans="1:6" ht="22.5">
      <c r="A269" s="83" t="s">
        <v>252</v>
      </c>
      <c r="B269" s="84">
        <v>10</v>
      </c>
      <c r="C269" s="84" t="s">
        <v>44</v>
      </c>
      <c r="D269" s="91" t="s">
        <v>443</v>
      </c>
      <c r="E269" s="84" t="s">
        <v>32</v>
      </c>
      <c r="F269" s="85">
        <f>F270+F271</f>
        <v>3214.4</v>
      </c>
    </row>
    <row r="270" spans="1:6" ht="56.25">
      <c r="A270" s="83" t="s">
        <v>77</v>
      </c>
      <c r="B270" s="84">
        <v>10</v>
      </c>
      <c r="C270" s="84" t="s">
        <v>44</v>
      </c>
      <c r="D270" s="91" t="s">
        <v>444</v>
      </c>
      <c r="E270" s="84" t="s">
        <v>110</v>
      </c>
      <c r="F270" s="85">
        <v>3166.5</v>
      </c>
    </row>
    <row r="271" spans="1:6" ht="22.5">
      <c r="A271" s="83" t="s">
        <v>251</v>
      </c>
      <c r="B271" s="84">
        <v>10</v>
      </c>
      <c r="C271" s="84" t="s">
        <v>44</v>
      </c>
      <c r="D271" s="91" t="s">
        <v>445</v>
      </c>
      <c r="E271" s="84"/>
      <c r="F271" s="85">
        <f>F272+F274</f>
        <v>47.9</v>
      </c>
    </row>
    <row r="272" spans="1:6" ht="22.5">
      <c r="A272" s="83" t="s">
        <v>106</v>
      </c>
      <c r="B272" s="84">
        <v>10</v>
      </c>
      <c r="C272" s="84" t="s">
        <v>44</v>
      </c>
      <c r="D272" s="91" t="s">
        <v>445</v>
      </c>
      <c r="E272" s="84" t="s">
        <v>107</v>
      </c>
      <c r="F272" s="85">
        <v>41.4</v>
      </c>
    </row>
    <row r="273" spans="1:6" ht="22.5">
      <c r="A273" s="83" t="s">
        <v>106</v>
      </c>
      <c r="B273" s="84">
        <v>10</v>
      </c>
      <c r="C273" s="84" t="s">
        <v>44</v>
      </c>
      <c r="D273" s="91" t="s">
        <v>731</v>
      </c>
      <c r="E273" s="84">
        <v>200</v>
      </c>
      <c r="F273" s="85">
        <v>175</v>
      </c>
    </row>
    <row r="274" spans="1:6" ht="12.75">
      <c r="A274" s="83" t="s">
        <v>113</v>
      </c>
      <c r="B274" s="84">
        <v>10</v>
      </c>
      <c r="C274" s="84" t="s">
        <v>44</v>
      </c>
      <c r="D274" s="91" t="s">
        <v>445</v>
      </c>
      <c r="E274" s="84" t="s">
        <v>114</v>
      </c>
      <c r="F274" s="85">
        <v>6.5</v>
      </c>
    </row>
    <row r="275" spans="1:6" ht="22.5">
      <c r="A275" s="83" t="s">
        <v>85</v>
      </c>
      <c r="B275" s="84" t="s">
        <v>57</v>
      </c>
      <c r="C275" s="84" t="s">
        <v>44</v>
      </c>
      <c r="D275" s="91" t="s">
        <v>464</v>
      </c>
      <c r="E275" s="84" t="s">
        <v>32</v>
      </c>
      <c r="F275" s="86">
        <v>384.7</v>
      </c>
    </row>
    <row r="276" spans="1:6" ht="22.5">
      <c r="A276" s="83" t="s">
        <v>106</v>
      </c>
      <c r="B276" s="84" t="s">
        <v>57</v>
      </c>
      <c r="C276" s="84" t="s">
        <v>44</v>
      </c>
      <c r="D276" s="91" t="s">
        <v>464</v>
      </c>
      <c r="E276" s="84" t="s">
        <v>107</v>
      </c>
      <c r="F276" s="86">
        <v>384.7</v>
      </c>
    </row>
    <row r="277" spans="1:6" ht="12.75">
      <c r="A277" s="87" t="s">
        <v>167</v>
      </c>
      <c r="B277" s="88">
        <v>11</v>
      </c>
      <c r="C277" s="84"/>
      <c r="D277" s="91"/>
      <c r="E277" s="84"/>
      <c r="F277" s="89">
        <f>F278</f>
        <v>378</v>
      </c>
    </row>
    <row r="278" spans="1:6" ht="21">
      <c r="A278" s="87" t="s">
        <v>268</v>
      </c>
      <c r="B278" s="88" t="s">
        <v>68</v>
      </c>
      <c r="C278" s="88" t="s">
        <v>33</v>
      </c>
      <c r="D278" s="88" t="s">
        <v>462</v>
      </c>
      <c r="E278" s="88" t="s">
        <v>32</v>
      </c>
      <c r="F278" s="89">
        <v>378</v>
      </c>
    </row>
    <row r="279" spans="1:6" ht="22.5">
      <c r="A279" s="83" t="s">
        <v>106</v>
      </c>
      <c r="B279" s="84" t="s">
        <v>68</v>
      </c>
      <c r="C279" s="84" t="s">
        <v>33</v>
      </c>
      <c r="D279" s="91" t="s">
        <v>463</v>
      </c>
      <c r="E279" s="84" t="s">
        <v>107</v>
      </c>
      <c r="F279" s="85">
        <v>378</v>
      </c>
    </row>
    <row r="280" spans="1:6" ht="12.75" hidden="1">
      <c r="A280" s="87"/>
      <c r="B280" s="88"/>
      <c r="C280" s="88"/>
      <c r="D280" s="88"/>
      <c r="E280" s="88"/>
      <c r="F280" s="89"/>
    </row>
    <row r="281" spans="1:6" ht="12.75" hidden="1">
      <c r="A281" s="83"/>
      <c r="B281" s="84"/>
      <c r="C281" s="84"/>
      <c r="D281" s="91"/>
      <c r="E281" s="84"/>
      <c r="F281" s="85"/>
    </row>
    <row r="282" spans="1:6" ht="12.75" hidden="1">
      <c r="A282" s="83"/>
      <c r="B282" s="84"/>
      <c r="C282" s="84"/>
      <c r="D282" s="91"/>
      <c r="E282" s="84"/>
      <c r="F282" s="85"/>
    </row>
    <row r="283" spans="1:6" ht="12.75" hidden="1">
      <c r="A283" s="83"/>
      <c r="B283" s="84"/>
      <c r="C283" s="84"/>
      <c r="D283" s="91"/>
      <c r="E283" s="84"/>
      <c r="F283" s="85"/>
    </row>
    <row r="284" spans="2:6" ht="12.75" hidden="1">
      <c r="B284" s="88"/>
      <c r="C284" s="88"/>
      <c r="D284" s="88"/>
      <c r="E284" s="88"/>
      <c r="F284" s="89"/>
    </row>
    <row r="285" spans="2:6" ht="12.75" hidden="1">
      <c r="B285" s="84"/>
      <c r="C285" s="84"/>
      <c r="D285" s="91"/>
      <c r="E285" s="84"/>
      <c r="F285" s="85"/>
    </row>
    <row r="286" spans="2:6" ht="12.75" hidden="1">
      <c r="B286" s="84"/>
      <c r="C286" s="84"/>
      <c r="D286" s="91"/>
      <c r="E286" s="84"/>
      <c r="F286" s="85"/>
    </row>
    <row r="287" spans="2:6" ht="12.75" hidden="1">
      <c r="B287" s="84"/>
      <c r="C287" s="84"/>
      <c r="D287" s="91"/>
      <c r="E287" s="84"/>
      <c r="F287" s="85"/>
    </row>
    <row r="288" spans="1:6" ht="12.75">
      <c r="A288" s="80" t="s">
        <v>168</v>
      </c>
      <c r="B288" s="82" t="s">
        <v>62</v>
      </c>
      <c r="C288" s="82" t="s">
        <v>30</v>
      </c>
      <c r="D288" s="82" t="s">
        <v>31</v>
      </c>
      <c r="E288" s="82" t="s">
        <v>32</v>
      </c>
      <c r="F288" s="81">
        <f>F289</f>
        <v>150</v>
      </c>
    </row>
    <row r="289" spans="1:6" ht="12.75">
      <c r="A289" s="80" t="s">
        <v>49</v>
      </c>
      <c r="B289" s="82" t="s">
        <v>62</v>
      </c>
      <c r="C289" s="82" t="s">
        <v>46</v>
      </c>
      <c r="D289" s="88" t="s">
        <v>712</v>
      </c>
      <c r="E289" s="82" t="s">
        <v>32</v>
      </c>
      <c r="F289" s="81">
        <v>150</v>
      </c>
    </row>
    <row r="290" spans="1:6" ht="22.5">
      <c r="A290" s="83" t="s">
        <v>169</v>
      </c>
      <c r="B290" s="84" t="s">
        <v>62</v>
      </c>
      <c r="C290" s="84" t="s">
        <v>46</v>
      </c>
      <c r="D290" s="91" t="s">
        <v>280</v>
      </c>
      <c r="E290" s="84" t="s">
        <v>32</v>
      </c>
      <c r="F290" s="86">
        <v>150</v>
      </c>
    </row>
    <row r="291" spans="1:6" ht="22.5">
      <c r="A291" s="83" t="s">
        <v>106</v>
      </c>
      <c r="B291" s="84" t="s">
        <v>62</v>
      </c>
      <c r="C291" s="84" t="s">
        <v>46</v>
      </c>
      <c r="D291" s="91" t="s">
        <v>280</v>
      </c>
      <c r="E291" s="84" t="s">
        <v>107</v>
      </c>
      <c r="F291" s="86">
        <v>150</v>
      </c>
    </row>
    <row r="292" spans="1:6" ht="21">
      <c r="A292" s="80" t="s">
        <v>170</v>
      </c>
      <c r="B292" s="82" t="s">
        <v>59</v>
      </c>
      <c r="C292" s="82" t="s">
        <v>30</v>
      </c>
      <c r="D292" s="82" t="s">
        <v>31</v>
      </c>
      <c r="E292" s="82" t="s">
        <v>32</v>
      </c>
      <c r="F292" s="81">
        <v>80</v>
      </c>
    </row>
    <row r="293" spans="1:6" ht="21">
      <c r="A293" s="80" t="s">
        <v>171</v>
      </c>
      <c r="B293" s="82" t="s">
        <v>59</v>
      </c>
      <c r="C293" s="82" t="s">
        <v>33</v>
      </c>
      <c r="D293" s="82" t="s">
        <v>713</v>
      </c>
      <c r="E293" s="82" t="s">
        <v>32</v>
      </c>
      <c r="F293" s="81">
        <v>80</v>
      </c>
    </row>
    <row r="294" spans="1:6" ht="12.75">
      <c r="A294" s="83" t="s">
        <v>172</v>
      </c>
      <c r="B294" s="84" t="s">
        <v>59</v>
      </c>
      <c r="C294" s="84" t="s">
        <v>33</v>
      </c>
      <c r="D294" s="91" t="s">
        <v>281</v>
      </c>
      <c r="E294" s="84" t="s">
        <v>32</v>
      </c>
      <c r="F294" s="86">
        <v>80</v>
      </c>
    </row>
    <row r="295" spans="1:6" ht="12.75">
      <c r="A295" s="83" t="s">
        <v>173</v>
      </c>
      <c r="B295" s="84" t="s">
        <v>59</v>
      </c>
      <c r="C295" s="84" t="s">
        <v>33</v>
      </c>
      <c r="D295" s="91" t="s">
        <v>281</v>
      </c>
      <c r="E295" s="84" t="s">
        <v>32</v>
      </c>
      <c r="F295" s="86">
        <v>80</v>
      </c>
    </row>
    <row r="296" spans="1:6" ht="22.5">
      <c r="A296" s="83" t="s">
        <v>115</v>
      </c>
      <c r="B296" s="84" t="s">
        <v>59</v>
      </c>
      <c r="C296" s="84" t="s">
        <v>33</v>
      </c>
      <c r="D296" s="91" t="s">
        <v>281</v>
      </c>
      <c r="E296" s="84" t="s">
        <v>116</v>
      </c>
      <c r="F296" s="86">
        <v>80</v>
      </c>
    </row>
    <row r="297" spans="1:6" ht="22.5">
      <c r="A297" s="83" t="s">
        <v>174</v>
      </c>
      <c r="B297" s="84" t="s">
        <v>59</v>
      </c>
      <c r="C297" s="84" t="s">
        <v>33</v>
      </c>
      <c r="D297" s="91" t="s">
        <v>281</v>
      </c>
      <c r="E297" s="84" t="s">
        <v>82</v>
      </c>
      <c r="F297" s="86">
        <v>80</v>
      </c>
    </row>
    <row r="298" spans="1:6" ht="31.5">
      <c r="A298" s="80" t="s">
        <v>175</v>
      </c>
      <c r="B298" s="82" t="s">
        <v>74</v>
      </c>
      <c r="C298" s="82" t="s">
        <v>30</v>
      </c>
      <c r="D298" s="82" t="s">
        <v>31</v>
      </c>
      <c r="E298" s="82" t="s">
        <v>32</v>
      </c>
      <c r="F298" s="81">
        <f>F299++F303</f>
        <v>18863.4</v>
      </c>
    </row>
    <row r="299" spans="1:6" ht="31.5">
      <c r="A299" s="80" t="s">
        <v>87</v>
      </c>
      <c r="B299" s="82" t="s">
        <v>74</v>
      </c>
      <c r="C299" s="82" t="s">
        <v>33</v>
      </c>
      <c r="D299" s="82" t="s">
        <v>714</v>
      </c>
      <c r="E299" s="82" t="s">
        <v>32</v>
      </c>
      <c r="F299" s="81">
        <f>F300</f>
        <v>18863.4</v>
      </c>
    </row>
    <row r="300" spans="1:6" ht="12.75">
      <c r="A300" s="90" t="s">
        <v>733</v>
      </c>
      <c r="B300" s="84" t="s">
        <v>74</v>
      </c>
      <c r="C300" s="84" t="s">
        <v>33</v>
      </c>
      <c r="D300" s="91" t="s">
        <v>282</v>
      </c>
      <c r="E300" s="84" t="s">
        <v>32</v>
      </c>
      <c r="F300" s="85">
        <v>18863.4</v>
      </c>
    </row>
    <row r="301" spans="1:6" ht="33.75">
      <c r="A301" s="90" t="s">
        <v>732</v>
      </c>
      <c r="B301" s="84" t="s">
        <v>74</v>
      </c>
      <c r="C301" s="84" t="s">
        <v>33</v>
      </c>
      <c r="D301" s="91" t="s">
        <v>282</v>
      </c>
      <c r="E301" s="84" t="s">
        <v>83</v>
      </c>
      <c r="F301" s="85">
        <v>18863.4</v>
      </c>
    </row>
    <row r="302" spans="1:6" ht="33.75">
      <c r="A302" s="83" t="s">
        <v>178</v>
      </c>
      <c r="B302" s="84" t="s">
        <v>74</v>
      </c>
      <c r="C302" s="84" t="s">
        <v>33</v>
      </c>
      <c r="D302" s="91" t="s">
        <v>282</v>
      </c>
      <c r="E302" s="84" t="s">
        <v>84</v>
      </c>
      <c r="F302" s="85">
        <v>18863.4</v>
      </c>
    </row>
    <row r="303" spans="1:6" ht="12.75" hidden="1">
      <c r="A303" s="90"/>
      <c r="B303" s="84"/>
      <c r="C303" s="84"/>
      <c r="D303" s="84"/>
      <c r="E303" s="84"/>
      <c r="F303" s="85"/>
    </row>
    <row r="304" spans="1:6" ht="12.75" hidden="1">
      <c r="A304" s="90"/>
      <c r="B304" s="84"/>
      <c r="C304" s="84"/>
      <c r="D304" s="91"/>
      <c r="E304" s="84"/>
      <c r="F304" s="85"/>
    </row>
    <row r="305" spans="1:6" ht="12.75" hidden="1">
      <c r="A305" s="90"/>
      <c r="B305" s="84"/>
      <c r="C305" s="84"/>
      <c r="D305" s="91"/>
      <c r="E305" s="84"/>
      <c r="F305" s="85"/>
    </row>
    <row r="306" spans="1:6" ht="12.75" hidden="1">
      <c r="A306" s="99"/>
      <c r="B306" s="84"/>
      <c r="C306" s="91"/>
      <c r="D306" s="84"/>
      <c r="F306" s="85"/>
    </row>
    <row r="307" spans="1:6" ht="12.75" hidden="1">
      <c r="A307" s="99"/>
      <c r="B307" s="84"/>
      <c r="C307" s="91"/>
      <c r="D307" s="84"/>
      <c r="F307" s="85"/>
    </row>
    <row r="308" spans="1:6" ht="12.75" hidden="1">
      <c r="A308" s="99"/>
      <c r="B308" s="84"/>
      <c r="C308" s="91"/>
      <c r="D308" s="84"/>
      <c r="F308" s="85"/>
    </row>
  </sheetData>
  <sheetProtection/>
  <mergeCells count="11">
    <mergeCell ref="E5:F5"/>
    <mergeCell ref="A2:F2"/>
    <mergeCell ref="A3:F3"/>
    <mergeCell ref="A4:F4"/>
    <mergeCell ref="A6:F6"/>
    <mergeCell ref="A8:A9"/>
    <mergeCell ref="B8:B9"/>
    <mergeCell ref="C8:C9"/>
    <mergeCell ref="D8:D9"/>
    <mergeCell ref="E8:E9"/>
    <mergeCell ref="F8:F9"/>
  </mergeCells>
  <printOptions/>
  <pageMargins left="0.5905511811023623" right="0.2755905511811024" top="0.15748031496062992" bottom="0.15748031496062992" header="0" footer="0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0"/>
  <sheetViews>
    <sheetView view="pageBreakPreview" zoomScaleSheetLayoutView="100" zoomScalePageLayoutView="0" workbookViewId="0" topLeftCell="A252">
      <selection activeCell="A225" sqref="A225:D258"/>
    </sheetView>
  </sheetViews>
  <sheetFormatPr defaultColWidth="9.140625" defaultRowHeight="12.75"/>
  <cols>
    <col min="1" max="1" width="37.57421875" style="0" customWidth="1"/>
    <col min="2" max="3" width="3.7109375" style="0" customWidth="1"/>
    <col min="4" max="4" width="13.421875" style="0" customWidth="1"/>
    <col min="5" max="5" width="4.7109375" style="0" customWidth="1"/>
    <col min="6" max="6" width="11.421875" style="0" customWidth="1"/>
    <col min="7" max="7" width="10.8515625" style="0" customWidth="1"/>
  </cols>
  <sheetData>
    <row r="1" spans="4:7" ht="12.75" customHeight="1">
      <c r="D1" s="137"/>
      <c r="E1" s="137"/>
      <c r="G1" s="140" t="s">
        <v>266</v>
      </c>
    </row>
    <row r="2" spans="1:7" ht="12.75" customHeight="1">
      <c r="A2" s="296" t="s">
        <v>599</v>
      </c>
      <c r="B2" s="296"/>
      <c r="C2" s="296"/>
      <c r="D2" s="296"/>
      <c r="E2" s="296"/>
      <c r="F2" s="296"/>
      <c r="G2" s="296"/>
    </row>
    <row r="3" spans="1:7" ht="12.75" customHeight="1">
      <c r="A3" s="296" t="s">
        <v>624</v>
      </c>
      <c r="B3" s="296"/>
      <c r="C3" s="296"/>
      <c r="D3" s="296"/>
      <c r="E3" s="296"/>
      <c r="F3" s="296"/>
      <c r="G3" s="296"/>
    </row>
    <row r="4" spans="1:7" ht="12.75" customHeight="1">
      <c r="A4" s="296" t="s">
        <v>621</v>
      </c>
      <c r="B4" s="296"/>
      <c r="C4" s="296"/>
      <c r="D4" s="296"/>
      <c r="E4" s="296"/>
      <c r="F4" s="296"/>
      <c r="G4" s="296"/>
    </row>
    <row r="5" spans="1:7" ht="12.75" customHeight="1">
      <c r="A5" s="140"/>
      <c r="B5" s="140"/>
      <c r="C5" s="140"/>
      <c r="D5" s="140"/>
      <c r="E5" s="140"/>
      <c r="F5" s="296" t="s">
        <v>690</v>
      </c>
      <c r="G5" s="296"/>
    </row>
    <row r="6" spans="1:7" ht="50.25" customHeight="1">
      <c r="A6" s="298" t="s">
        <v>691</v>
      </c>
      <c r="B6" s="298"/>
      <c r="C6" s="298"/>
      <c r="D6" s="298"/>
      <c r="E6" s="298"/>
      <c r="F6" s="298"/>
      <c r="G6" s="298"/>
    </row>
    <row r="7" ht="12.75">
      <c r="G7" s="101" t="s">
        <v>23</v>
      </c>
    </row>
    <row r="8" spans="1:7" ht="12.75" customHeight="1">
      <c r="A8" s="302" t="s">
        <v>54</v>
      </c>
      <c r="B8" s="302" t="s">
        <v>25</v>
      </c>
      <c r="C8" s="302" t="s">
        <v>26</v>
      </c>
      <c r="D8" s="302" t="s">
        <v>27</v>
      </c>
      <c r="E8" s="302" t="s">
        <v>28</v>
      </c>
      <c r="F8" s="304" t="s">
        <v>595</v>
      </c>
      <c r="G8" s="303"/>
    </row>
    <row r="9" spans="1:7" ht="19.5" customHeight="1">
      <c r="A9" s="302"/>
      <c r="B9" s="302"/>
      <c r="C9" s="302"/>
      <c r="D9" s="302"/>
      <c r="E9" s="302"/>
      <c r="F9" s="302"/>
      <c r="G9" s="303"/>
    </row>
    <row r="10" spans="1:7" ht="21.75" customHeight="1">
      <c r="A10" s="303"/>
      <c r="B10" s="303"/>
      <c r="C10" s="303"/>
      <c r="D10" s="303"/>
      <c r="E10" s="303"/>
      <c r="F10" s="201" t="s">
        <v>587</v>
      </c>
      <c r="G10" s="201" t="s">
        <v>588</v>
      </c>
    </row>
    <row r="11" spans="1:7" ht="21.75" customHeight="1">
      <c r="A11" s="130" t="s">
        <v>29</v>
      </c>
      <c r="B11" s="131"/>
      <c r="C11" s="131"/>
      <c r="D11" s="131"/>
      <c r="E11" s="131"/>
      <c r="F11" s="129">
        <f>F12+F69+F74+F87+F118+F128+F189+F213+F225+F259+F270+F274+F280</f>
        <v>477717.50000000006</v>
      </c>
      <c r="G11" s="129">
        <f>G12+G69+G74+G87+G118+G128+G189+G213+G225+G259+G270+G274+G280</f>
        <v>485879.4</v>
      </c>
    </row>
    <row r="12" spans="1:7" ht="12.75">
      <c r="A12" s="87" t="s">
        <v>136</v>
      </c>
      <c r="B12" s="82" t="s">
        <v>33</v>
      </c>
      <c r="C12" s="88"/>
      <c r="D12" s="88"/>
      <c r="E12" s="88"/>
      <c r="F12" s="89">
        <f>F13++F17+F28+F34+F37+F50+F53++F57</f>
        <v>28823.700000000004</v>
      </c>
      <c r="G12" s="89">
        <f>G13++G17+G28+G34+G37+G50+G53++G57</f>
        <v>28625.8</v>
      </c>
    </row>
    <row r="13" spans="1:7" ht="31.5">
      <c r="A13" s="80" t="s">
        <v>45</v>
      </c>
      <c r="B13" s="82" t="s">
        <v>33</v>
      </c>
      <c r="C13" s="82" t="s">
        <v>46</v>
      </c>
      <c r="D13" s="82" t="s">
        <v>31</v>
      </c>
      <c r="E13" s="82" t="s">
        <v>32</v>
      </c>
      <c r="F13" s="81">
        <v>1019.3</v>
      </c>
      <c r="G13" s="81">
        <v>1019.3</v>
      </c>
    </row>
    <row r="14" spans="1:7" ht="45">
      <c r="A14" s="90" t="s">
        <v>303</v>
      </c>
      <c r="B14" s="91" t="s">
        <v>33</v>
      </c>
      <c r="C14" s="91" t="s">
        <v>46</v>
      </c>
      <c r="D14" s="91" t="s">
        <v>297</v>
      </c>
      <c r="E14" s="82"/>
      <c r="F14" s="85">
        <v>1019.3</v>
      </c>
      <c r="G14" s="85">
        <v>1019.3</v>
      </c>
    </row>
    <row r="15" spans="1:7" ht="22.5">
      <c r="A15" s="83" t="s">
        <v>238</v>
      </c>
      <c r="B15" s="84" t="s">
        <v>33</v>
      </c>
      <c r="C15" s="84" t="s">
        <v>46</v>
      </c>
      <c r="D15" s="91" t="s">
        <v>298</v>
      </c>
      <c r="E15" s="84" t="s">
        <v>32</v>
      </c>
      <c r="F15" s="85">
        <v>1019.3</v>
      </c>
      <c r="G15" s="85">
        <v>1019.3</v>
      </c>
    </row>
    <row r="16" spans="1:7" ht="56.25">
      <c r="A16" s="83" t="s">
        <v>77</v>
      </c>
      <c r="B16" s="91" t="s">
        <v>33</v>
      </c>
      <c r="C16" s="91" t="s">
        <v>46</v>
      </c>
      <c r="D16" s="91" t="s">
        <v>298</v>
      </c>
      <c r="E16" s="84">
        <v>100</v>
      </c>
      <c r="F16" s="85">
        <v>1019.3</v>
      </c>
      <c r="G16" s="85">
        <v>1019.3</v>
      </c>
    </row>
    <row r="17" spans="1:7" ht="42">
      <c r="A17" s="80" t="s">
        <v>34</v>
      </c>
      <c r="B17" s="82" t="s">
        <v>33</v>
      </c>
      <c r="C17" s="82" t="s">
        <v>35</v>
      </c>
      <c r="D17" s="82" t="s">
        <v>31</v>
      </c>
      <c r="E17" s="82" t="s">
        <v>32</v>
      </c>
      <c r="F17" s="81">
        <f>F18</f>
        <v>3137.8</v>
      </c>
      <c r="G17" s="81">
        <f>G18</f>
        <v>3137.8</v>
      </c>
    </row>
    <row r="18" spans="1:7" ht="22.5">
      <c r="A18" s="90" t="s">
        <v>304</v>
      </c>
      <c r="B18" s="84" t="s">
        <v>33</v>
      </c>
      <c r="C18" s="84" t="s">
        <v>35</v>
      </c>
      <c r="D18" s="91" t="s">
        <v>305</v>
      </c>
      <c r="E18" s="82"/>
      <c r="F18" s="85">
        <f>F19+F21+F23</f>
        <v>3137.8</v>
      </c>
      <c r="G18" s="85">
        <f>G19+G21+G23</f>
        <v>3137.8</v>
      </c>
    </row>
    <row r="19" spans="1:7" ht="12.75">
      <c r="A19" s="90" t="s">
        <v>232</v>
      </c>
      <c r="B19" s="84" t="s">
        <v>33</v>
      </c>
      <c r="C19" s="84" t="s">
        <v>35</v>
      </c>
      <c r="D19" s="91" t="s">
        <v>300</v>
      </c>
      <c r="E19" s="84" t="s">
        <v>32</v>
      </c>
      <c r="F19" s="86">
        <f>F20</f>
        <v>1064.4</v>
      </c>
      <c r="G19" s="86">
        <f>G20</f>
        <v>1064.4</v>
      </c>
    </row>
    <row r="20" spans="1:7" ht="56.25">
      <c r="A20" s="83" t="s">
        <v>77</v>
      </c>
      <c r="B20" s="84" t="s">
        <v>33</v>
      </c>
      <c r="C20" s="84" t="s">
        <v>35</v>
      </c>
      <c r="D20" s="91" t="s">
        <v>300</v>
      </c>
      <c r="E20" s="84" t="s">
        <v>110</v>
      </c>
      <c r="F20" s="86">
        <v>1064.4</v>
      </c>
      <c r="G20" s="86">
        <v>1064.4</v>
      </c>
    </row>
    <row r="21" spans="1:7" ht="12.75">
      <c r="A21" s="83" t="s">
        <v>232</v>
      </c>
      <c r="B21" s="84" t="s">
        <v>33</v>
      </c>
      <c r="C21" s="84" t="s">
        <v>35</v>
      </c>
      <c r="D21" s="91" t="s">
        <v>300</v>
      </c>
      <c r="E21" s="84" t="s">
        <v>32</v>
      </c>
      <c r="F21" s="86">
        <v>527.3</v>
      </c>
      <c r="G21" s="86">
        <v>527.3</v>
      </c>
    </row>
    <row r="22" spans="1:7" ht="56.25">
      <c r="A22" s="83" t="s">
        <v>77</v>
      </c>
      <c r="B22" s="84" t="s">
        <v>33</v>
      </c>
      <c r="C22" s="84" t="s">
        <v>35</v>
      </c>
      <c r="D22" s="91" t="s">
        <v>300</v>
      </c>
      <c r="E22" s="84" t="s">
        <v>110</v>
      </c>
      <c r="F22" s="86">
        <v>527.3</v>
      </c>
      <c r="G22" s="86">
        <v>527.3</v>
      </c>
    </row>
    <row r="23" spans="1:7" ht="22.5">
      <c r="A23" s="83" t="s">
        <v>231</v>
      </c>
      <c r="B23" s="84" t="s">
        <v>33</v>
      </c>
      <c r="C23" s="84" t="s">
        <v>35</v>
      </c>
      <c r="D23" s="91" t="s">
        <v>299</v>
      </c>
      <c r="E23" s="84" t="s">
        <v>32</v>
      </c>
      <c r="F23" s="86">
        <f>F24+F25</f>
        <v>1546.1000000000001</v>
      </c>
      <c r="G23" s="86">
        <f>G24+G25</f>
        <v>1546.1000000000001</v>
      </c>
    </row>
    <row r="24" spans="1:7" ht="56.25">
      <c r="A24" s="83" t="s">
        <v>77</v>
      </c>
      <c r="B24" s="84" t="s">
        <v>33</v>
      </c>
      <c r="C24" s="84" t="s">
        <v>35</v>
      </c>
      <c r="D24" s="91" t="s">
        <v>299</v>
      </c>
      <c r="E24" s="84" t="s">
        <v>110</v>
      </c>
      <c r="F24" s="86">
        <v>1033.9</v>
      </c>
      <c r="G24" s="86">
        <v>1033.9</v>
      </c>
    </row>
    <row r="25" spans="1:7" ht="25.5" customHeight="1">
      <c r="A25" s="90" t="s">
        <v>334</v>
      </c>
      <c r="B25" s="84" t="s">
        <v>33</v>
      </c>
      <c r="C25" s="84" t="s">
        <v>35</v>
      </c>
      <c r="D25" s="91" t="s">
        <v>299</v>
      </c>
      <c r="E25" s="84"/>
      <c r="F25" s="86">
        <f>F26+F27</f>
        <v>512.2</v>
      </c>
      <c r="G25" s="86">
        <f>G26+G27</f>
        <v>512.2</v>
      </c>
    </row>
    <row r="26" spans="1:7" ht="22.5">
      <c r="A26" s="83" t="s">
        <v>106</v>
      </c>
      <c r="B26" s="84" t="s">
        <v>33</v>
      </c>
      <c r="C26" s="84" t="s">
        <v>35</v>
      </c>
      <c r="D26" s="91" t="s">
        <v>299</v>
      </c>
      <c r="E26" s="84" t="s">
        <v>107</v>
      </c>
      <c r="F26" s="86">
        <v>415.2</v>
      </c>
      <c r="G26" s="86">
        <v>415.2</v>
      </c>
    </row>
    <row r="27" spans="1:7" ht="12.75">
      <c r="A27" s="83" t="s">
        <v>113</v>
      </c>
      <c r="B27" s="84" t="s">
        <v>33</v>
      </c>
      <c r="C27" s="84" t="s">
        <v>35</v>
      </c>
      <c r="D27" s="91" t="s">
        <v>299</v>
      </c>
      <c r="E27" s="84" t="s">
        <v>114</v>
      </c>
      <c r="F27" s="86">
        <v>97</v>
      </c>
      <c r="G27" s="86">
        <v>97</v>
      </c>
    </row>
    <row r="28" spans="1:7" ht="42">
      <c r="A28" s="80" t="s">
        <v>55</v>
      </c>
      <c r="B28" s="82" t="s">
        <v>33</v>
      </c>
      <c r="C28" s="82" t="s">
        <v>56</v>
      </c>
      <c r="D28" s="82" t="s">
        <v>31</v>
      </c>
      <c r="E28" s="82" t="s">
        <v>32</v>
      </c>
      <c r="F28" s="81">
        <f>F29</f>
        <v>14103.3</v>
      </c>
      <c r="G28" s="81">
        <f>G29</f>
        <v>14103.3</v>
      </c>
    </row>
    <row r="29" spans="1:7" ht="45">
      <c r="A29" s="90" t="s">
        <v>303</v>
      </c>
      <c r="B29" s="84" t="s">
        <v>33</v>
      </c>
      <c r="C29" s="84" t="s">
        <v>56</v>
      </c>
      <c r="D29" s="91" t="s">
        <v>297</v>
      </c>
      <c r="E29" s="82"/>
      <c r="F29" s="85">
        <f>F30</f>
        <v>14103.3</v>
      </c>
      <c r="G29" s="85">
        <f>G30</f>
        <v>14103.3</v>
      </c>
    </row>
    <row r="30" spans="1:7" ht="22.5">
      <c r="A30" s="83" t="s">
        <v>233</v>
      </c>
      <c r="B30" s="84" t="s">
        <v>33</v>
      </c>
      <c r="C30" s="84" t="s">
        <v>56</v>
      </c>
      <c r="D30" s="91" t="s">
        <v>301</v>
      </c>
      <c r="E30" s="84" t="s">
        <v>32</v>
      </c>
      <c r="F30" s="86">
        <f>F31+F32+F33</f>
        <v>14103.3</v>
      </c>
      <c r="G30" s="86">
        <f>G31+G32+G33</f>
        <v>14103.3</v>
      </c>
    </row>
    <row r="31" spans="1:7" ht="56.25">
      <c r="A31" s="83" t="s">
        <v>77</v>
      </c>
      <c r="B31" s="84" t="s">
        <v>33</v>
      </c>
      <c r="C31" s="84" t="s">
        <v>56</v>
      </c>
      <c r="D31" s="91" t="s">
        <v>301</v>
      </c>
      <c r="E31" s="84" t="s">
        <v>110</v>
      </c>
      <c r="F31" s="86">
        <v>10606</v>
      </c>
      <c r="G31" s="86">
        <v>10606</v>
      </c>
    </row>
    <row r="32" spans="1:7" ht="22.5">
      <c r="A32" s="83" t="s">
        <v>106</v>
      </c>
      <c r="B32" s="84" t="s">
        <v>33</v>
      </c>
      <c r="C32" s="84" t="s">
        <v>56</v>
      </c>
      <c r="D32" s="91" t="s">
        <v>301</v>
      </c>
      <c r="E32" s="84" t="s">
        <v>107</v>
      </c>
      <c r="F32" s="86">
        <v>3243.3</v>
      </c>
      <c r="G32" s="86">
        <v>3243.3</v>
      </c>
    </row>
    <row r="33" spans="1:7" ht="12.75">
      <c r="A33" s="83" t="s">
        <v>113</v>
      </c>
      <c r="B33" s="84" t="s">
        <v>33</v>
      </c>
      <c r="C33" s="84" t="s">
        <v>56</v>
      </c>
      <c r="D33" s="91" t="s">
        <v>301</v>
      </c>
      <c r="E33" s="84" t="s">
        <v>114</v>
      </c>
      <c r="F33" s="86">
        <v>254</v>
      </c>
      <c r="G33" s="86">
        <v>254</v>
      </c>
    </row>
    <row r="34" spans="1:7" ht="16.5" customHeight="1">
      <c r="A34" s="80" t="s">
        <v>311</v>
      </c>
      <c r="B34" s="82" t="s">
        <v>33</v>
      </c>
      <c r="C34" s="82" t="s">
        <v>48</v>
      </c>
      <c r="D34" s="88" t="s">
        <v>708</v>
      </c>
      <c r="E34" s="84"/>
      <c r="F34" s="89">
        <v>17.9</v>
      </c>
      <c r="G34" s="89">
        <v>18.1</v>
      </c>
    </row>
    <row r="35" spans="1:7" ht="29.25" customHeight="1">
      <c r="A35" s="90" t="s">
        <v>312</v>
      </c>
      <c r="B35" s="84" t="s">
        <v>33</v>
      </c>
      <c r="C35" s="133" t="s">
        <v>48</v>
      </c>
      <c r="D35" s="91" t="s">
        <v>313</v>
      </c>
      <c r="E35" s="84"/>
      <c r="F35" s="86">
        <v>17.9</v>
      </c>
      <c r="G35" s="86">
        <v>18.1</v>
      </c>
    </row>
    <row r="36" spans="1:7" ht="21.75" customHeight="1">
      <c r="A36" s="83" t="s">
        <v>106</v>
      </c>
      <c r="B36" s="84" t="s">
        <v>33</v>
      </c>
      <c r="C36" s="133" t="s">
        <v>48</v>
      </c>
      <c r="D36" s="91" t="s">
        <v>313</v>
      </c>
      <c r="E36" s="84">
        <v>200</v>
      </c>
      <c r="F36" s="86">
        <v>17.9</v>
      </c>
      <c r="G36" s="86">
        <v>18.1</v>
      </c>
    </row>
    <row r="37" spans="1:7" ht="31.5">
      <c r="A37" s="80" t="s">
        <v>43</v>
      </c>
      <c r="B37" s="82" t="s">
        <v>33</v>
      </c>
      <c r="C37" s="82" t="s">
        <v>44</v>
      </c>
      <c r="D37" s="82" t="s">
        <v>31</v>
      </c>
      <c r="E37" s="82" t="s">
        <v>32</v>
      </c>
      <c r="F37" s="81">
        <f>F38+F46</f>
        <v>7568.200000000001</v>
      </c>
      <c r="G37" s="81">
        <f>G38+G46</f>
        <v>7568.200000000001</v>
      </c>
    </row>
    <row r="38" spans="1:7" ht="17.25" customHeight="1">
      <c r="A38" s="83" t="s">
        <v>234</v>
      </c>
      <c r="B38" s="84" t="s">
        <v>33</v>
      </c>
      <c r="C38" s="84" t="s">
        <v>44</v>
      </c>
      <c r="D38" s="91" t="s">
        <v>322</v>
      </c>
      <c r="E38" s="84" t="s">
        <v>32</v>
      </c>
      <c r="F38" s="86">
        <f>F39+F43</f>
        <v>5573.6</v>
      </c>
      <c r="G38" s="86">
        <f>G39+G43</f>
        <v>5573.6</v>
      </c>
    </row>
    <row r="39" spans="1:7" ht="61.5" customHeight="1">
      <c r="A39" s="83" t="s">
        <v>77</v>
      </c>
      <c r="B39" s="84" t="s">
        <v>33</v>
      </c>
      <c r="C39" s="84" t="s">
        <v>44</v>
      </c>
      <c r="D39" s="91" t="s">
        <v>323</v>
      </c>
      <c r="E39" s="84" t="s">
        <v>110</v>
      </c>
      <c r="F39" s="86">
        <f>F40</f>
        <v>4716.3</v>
      </c>
      <c r="G39" s="86">
        <f>G40</f>
        <v>4716.3</v>
      </c>
    </row>
    <row r="40" spans="1:7" ht="22.5">
      <c r="A40" s="83" t="s">
        <v>111</v>
      </c>
      <c r="B40" s="84" t="s">
        <v>33</v>
      </c>
      <c r="C40" s="84" t="s">
        <v>44</v>
      </c>
      <c r="D40" s="91" t="s">
        <v>323</v>
      </c>
      <c r="E40" s="84" t="s">
        <v>112</v>
      </c>
      <c r="F40" s="86">
        <f>F41+F42</f>
        <v>4716.3</v>
      </c>
      <c r="G40" s="86">
        <f>G41+G42</f>
        <v>4716.3</v>
      </c>
    </row>
    <row r="41" spans="1:7" ht="12.75">
      <c r="A41" s="83" t="s">
        <v>137</v>
      </c>
      <c r="B41" s="84" t="s">
        <v>33</v>
      </c>
      <c r="C41" s="84" t="s">
        <v>44</v>
      </c>
      <c r="D41" s="91" t="s">
        <v>323</v>
      </c>
      <c r="E41" s="84" t="s">
        <v>78</v>
      </c>
      <c r="F41" s="86">
        <v>4711.3</v>
      </c>
      <c r="G41" s="86">
        <v>4711.3</v>
      </c>
    </row>
    <row r="42" spans="1:7" ht="22.5">
      <c r="A42" s="83" t="s">
        <v>138</v>
      </c>
      <c r="B42" s="84" t="s">
        <v>33</v>
      </c>
      <c r="C42" s="84" t="s">
        <v>44</v>
      </c>
      <c r="D42" s="91" t="s">
        <v>323</v>
      </c>
      <c r="E42" s="84" t="s">
        <v>18</v>
      </c>
      <c r="F42" s="86">
        <v>5</v>
      </c>
      <c r="G42" s="86">
        <v>5</v>
      </c>
    </row>
    <row r="43" spans="1:7" ht="22.5">
      <c r="A43" s="83" t="s">
        <v>235</v>
      </c>
      <c r="B43" s="84" t="s">
        <v>33</v>
      </c>
      <c r="C43" s="84" t="s">
        <v>44</v>
      </c>
      <c r="D43" s="91" t="s">
        <v>324</v>
      </c>
      <c r="E43" s="84"/>
      <c r="F43" s="86">
        <f>F44+F45</f>
        <v>857.3</v>
      </c>
      <c r="G43" s="86">
        <f>G44+G45</f>
        <v>857.3</v>
      </c>
    </row>
    <row r="44" spans="1:7" ht="22.5">
      <c r="A44" s="83" t="s">
        <v>106</v>
      </c>
      <c r="B44" s="84" t="s">
        <v>33</v>
      </c>
      <c r="C44" s="84" t="s">
        <v>44</v>
      </c>
      <c r="D44" s="91" t="s">
        <v>324</v>
      </c>
      <c r="E44" s="84" t="s">
        <v>107</v>
      </c>
      <c r="F44" s="86">
        <v>845.9</v>
      </c>
      <c r="G44" s="86">
        <v>845.9</v>
      </c>
    </row>
    <row r="45" spans="1:7" ht="12.75">
      <c r="A45" s="83" t="s">
        <v>113</v>
      </c>
      <c r="B45" s="84" t="s">
        <v>33</v>
      </c>
      <c r="C45" s="84" t="s">
        <v>44</v>
      </c>
      <c r="D45" s="91" t="s">
        <v>324</v>
      </c>
      <c r="E45" s="91">
        <v>800</v>
      </c>
      <c r="F45" s="85">
        <v>11.4</v>
      </c>
      <c r="G45" s="85">
        <v>11.4</v>
      </c>
    </row>
    <row r="46" spans="1:7" ht="12.75">
      <c r="A46" s="90" t="s">
        <v>236</v>
      </c>
      <c r="B46" s="84" t="s">
        <v>33</v>
      </c>
      <c r="C46" s="84" t="s">
        <v>44</v>
      </c>
      <c r="D46" s="91" t="s">
        <v>302</v>
      </c>
      <c r="E46" s="84"/>
      <c r="F46" s="86">
        <f>F47+F48</f>
        <v>1994.6</v>
      </c>
      <c r="G46" s="86">
        <f>G47+G48</f>
        <v>1994.6</v>
      </c>
    </row>
    <row r="47" spans="1:7" ht="57.75" customHeight="1">
      <c r="A47" s="83" t="s">
        <v>77</v>
      </c>
      <c r="B47" s="84" t="s">
        <v>33</v>
      </c>
      <c r="C47" s="84" t="s">
        <v>44</v>
      </c>
      <c r="D47" s="91" t="s">
        <v>306</v>
      </c>
      <c r="E47" s="84">
        <v>100</v>
      </c>
      <c r="F47" s="86">
        <v>1970.6</v>
      </c>
      <c r="G47" s="86">
        <v>1970.6</v>
      </c>
    </row>
    <row r="48" spans="1:7" ht="22.5">
      <c r="A48" s="83" t="s">
        <v>237</v>
      </c>
      <c r="B48" s="84" t="s">
        <v>33</v>
      </c>
      <c r="C48" s="84" t="s">
        <v>44</v>
      </c>
      <c r="D48" s="91" t="s">
        <v>307</v>
      </c>
      <c r="E48" s="84"/>
      <c r="F48" s="86">
        <f>F49</f>
        <v>24</v>
      </c>
      <c r="G48" s="86">
        <f>G49</f>
        <v>24</v>
      </c>
    </row>
    <row r="49" spans="1:7" ht="22.5">
      <c r="A49" s="83" t="s">
        <v>106</v>
      </c>
      <c r="B49" s="84" t="s">
        <v>33</v>
      </c>
      <c r="C49" s="84" t="s">
        <v>44</v>
      </c>
      <c r="D49" s="91" t="s">
        <v>307</v>
      </c>
      <c r="E49" s="84" t="s">
        <v>107</v>
      </c>
      <c r="F49" s="86">
        <v>24</v>
      </c>
      <c r="G49" s="86">
        <v>24</v>
      </c>
    </row>
    <row r="50" spans="1:7" ht="21">
      <c r="A50" s="80" t="s">
        <v>308</v>
      </c>
      <c r="B50" s="82" t="s">
        <v>33</v>
      </c>
      <c r="C50" s="82" t="s">
        <v>47</v>
      </c>
      <c r="D50" s="88" t="s">
        <v>709</v>
      </c>
      <c r="E50" s="84"/>
      <c r="F50" s="89">
        <v>203</v>
      </c>
      <c r="G50" s="89"/>
    </row>
    <row r="51" spans="1:7" ht="12.75">
      <c r="A51" s="90" t="s">
        <v>309</v>
      </c>
      <c r="B51" s="84" t="s">
        <v>33</v>
      </c>
      <c r="C51" s="133" t="s">
        <v>47</v>
      </c>
      <c r="D51" s="91" t="s">
        <v>310</v>
      </c>
      <c r="E51" s="84"/>
      <c r="F51" s="86">
        <v>203</v>
      </c>
      <c r="G51" s="86"/>
    </row>
    <row r="52" spans="1:7" ht="22.5">
      <c r="A52" s="83" t="s">
        <v>106</v>
      </c>
      <c r="B52" s="84" t="s">
        <v>33</v>
      </c>
      <c r="C52" s="133" t="s">
        <v>47</v>
      </c>
      <c r="D52" s="91" t="s">
        <v>310</v>
      </c>
      <c r="E52" s="84">
        <v>200</v>
      </c>
      <c r="F52" s="86">
        <v>203</v>
      </c>
      <c r="G52" s="86"/>
    </row>
    <row r="53" spans="1:7" ht="12.75">
      <c r="A53" s="80" t="s">
        <v>67</v>
      </c>
      <c r="B53" s="82" t="s">
        <v>33</v>
      </c>
      <c r="C53" s="82" t="s">
        <v>68</v>
      </c>
      <c r="D53" s="82" t="s">
        <v>710</v>
      </c>
      <c r="E53" s="82" t="s">
        <v>32</v>
      </c>
      <c r="F53" s="81">
        <f>F56</f>
        <v>150</v>
      </c>
      <c r="G53" s="81">
        <f>G56</f>
        <v>150</v>
      </c>
    </row>
    <row r="54" spans="1:7" ht="12.75">
      <c r="A54" s="83" t="s">
        <v>139</v>
      </c>
      <c r="B54" s="84" t="s">
        <v>33</v>
      </c>
      <c r="C54" s="84" t="s">
        <v>68</v>
      </c>
      <c r="D54" s="91" t="s">
        <v>321</v>
      </c>
      <c r="E54" s="84" t="s">
        <v>32</v>
      </c>
      <c r="F54" s="86">
        <v>150</v>
      </c>
      <c r="G54" s="86">
        <v>150</v>
      </c>
    </row>
    <row r="55" spans="1:7" ht="12.75">
      <c r="A55" s="83" t="s">
        <v>113</v>
      </c>
      <c r="B55" s="84" t="s">
        <v>33</v>
      </c>
      <c r="C55" s="84" t="s">
        <v>68</v>
      </c>
      <c r="D55" s="91" t="s">
        <v>321</v>
      </c>
      <c r="E55" s="84" t="s">
        <v>114</v>
      </c>
      <c r="F55" s="86">
        <v>150</v>
      </c>
      <c r="G55" s="86">
        <v>150</v>
      </c>
    </row>
    <row r="56" spans="1:7" ht="12.75">
      <c r="A56" s="83" t="s">
        <v>80</v>
      </c>
      <c r="B56" s="84" t="s">
        <v>33</v>
      </c>
      <c r="C56" s="84" t="s">
        <v>68</v>
      </c>
      <c r="D56" s="91" t="s">
        <v>321</v>
      </c>
      <c r="E56" s="84" t="s">
        <v>81</v>
      </c>
      <c r="F56" s="86">
        <v>150</v>
      </c>
      <c r="G56" s="86">
        <v>150</v>
      </c>
    </row>
    <row r="57" spans="1:7" ht="12.75">
      <c r="A57" s="87" t="s">
        <v>58</v>
      </c>
      <c r="B57" s="88" t="s">
        <v>33</v>
      </c>
      <c r="C57" s="88">
        <v>13</v>
      </c>
      <c r="D57" s="88"/>
      <c r="E57" s="88"/>
      <c r="F57" s="89">
        <f>F58+F65+F62+F67</f>
        <v>2624.2</v>
      </c>
      <c r="G57" s="89">
        <f>G58+G65+G62+G67</f>
        <v>2629.1</v>
      </c>
    </row>
    <row r="58" spans="1:7" ht="12.75">
      <c r="A58" s="90" t="s">
        <v>140</v>
      </c>
      <c r="B58" s="84" t="s">
        <v>33</v>
      </c>
      <c r="C58" s="84">
        <v>13</v>
      </c>
      <c r="D58" s="91" t="s">
        <v>259</v>
      </c>
      <c r="E58" s="88"/>
      <c r="F58" s="85">
        <v>6.4</v>
      </c>
      <c r="G58" s="85">
        <v>6.5</v>
      </c>
    </row>
    <row r="59" spans="1:7" ht="22.5">
      <c r="A59" s="90" t="s">
        <v>141</v>
      </c>
      <c r="B59" s="84" t="s">
        <v>33</v>
      </c>
      <c r="C59" s="84">
        <v>13</v>
      </c>
      <c r="D59" s="91" t="s">
        <v>259</v>
      </c>
      <c r="E59" s="88"/>
      <c r="F59" s="85">
        <v>6.4</v>
      </c>
      <c r="G59" s="85">
        <v>6.5</v>
      </c>
    </row>
    <row r="60" spans="1:7" ht="12.75">
      <c r="A60" s="90" t="s">
        <v>142</v>
      </c>
      <c r="B60" s="84" t="s">
        <v>33</v>
      </c>
      <c r="C60" s="84">
        <v>13</v>
      </c>
      <c r="D60" s="91" t="s">
        <v>259</v>
      </c>
      <c r="E60" s="91">
        <v>530</v>
      </c>
      <c r="F60" s="85">
        <v>6.4</v>
      </c>
      <c r="G60" s="85">
        <v>6.5</v>
      </c>
    </row>
    <row r="61" spans="1:7" ht="15.75" customHeight="1">
      <c r="A61" s="90" t="s">
        <v>143</v>
      </c>
      <c r="B61" s="84" t="s">
        <v>33</v>
      </c>
      <c r="C61" s="84">
        <v>13</v>
      </c>
      <c r="D61" s="91" t="s">
        <v>259</v>
      </c>
      <c r="E61" s="91">
        <v>530</v>
      </c>
      <c r="F61" s="85">
        <v>6.4</v>
      </c>
      <c r="G61" s="85">
        <v>6.5</v>
      </c>
    </row>
    <row r="62" spans="1:7" ht="45">
      <c r="A62" s="83" t="s">
        <v>144</v>
      </c>
      <c r="B62" s="84" t="s">
        <v>33</v>
      </c>
      <c r="C62" s="84">
        <v>13</v>
      </c>
      <c r="D62" s="91" t="s">
        <v>256</v>
      </c>
      <c r="E62" s="84"/>
      <c r="F62" s="86">
        <f>F63+F64</f>
        <v>406.6</v>
      </c>
      <c r="G62" s="86">
        <f>G63+G64</f>
        <v>411.4</v>
      </c>
    </row>
    <row r="63" spans="1:7" ht="56.25">
      <c r="A63" s="83" t="s">
        <v>145</v>
      </c>
      <c r="B63" s="84" t="s">
        <v>33</v>
      </c>
      <c r="C63" s="84">
        <v>13</v>
      </c>
      <c r="D63" s="91" t="s">
        <v>256</v>
      </c>
      <c r="E63" s="84">
        <v>100</v>
      </c>
      <c r="F63" s="86">
        <v>405.6</v>
      </c>
      <c r="G63" s="86">
        <v>410.4</v>
      </c>
    </row>
    <row r="64" spans="1:7" ht="22.5">
      <c r="A64" s="83" t="s">
        <v>106</v>
      </c>
      <c r="B64" s="84" t="s">
        <v>33</v>
      </c>
      <c r="C64" s="84">
        <v>13</v>
      </c>
      <c r="D64" s="91" t="s">
        <v>256</v>
      </c>
      <c r="E64" s="84">
        <v>200</v>
      </c>
      <c r="F64" s="86">
        <v>1</v>
      </c>
      <c r="G64" s="86">
        <v>1</v>
      </c>
    </row>
    <row r="65" spans="1:7" ht="27.75" customHeight="1">
      <c r="A65" s="90" t="s">
        <v>60</v>
      </c>
      <c r="B65" s="84" t="s">
        <v>33</v>
      </c>
      <c r="C65" s="84">
        <v>13</v>
      </c>
      <c r="D65" s="91" t="s">
        <v>319</v>
      </c>
      <c r="E65" s="88"/>
      <c r="F65" s="85">
        <v>2111.2</v>
      </c>
      <c r="G65" s="85">
        <v>2111.2</v>
      </c>
    </row>
    <row r="66" spans="1:7" ht="42" customHeight="1">
      <c r="A66" s="83" t="s">
        <v>145</v>
      </c>
      <c r="B66" s="84" t="s">
        <v>33</v>
      </c>
      <c r="C66" s="84">
        <v>13</v>
      </c>
      <c r="D66" s="91" t="s">
        <v>320</v>
      </c>
      <c r="E66" s="91">
        <v>100</v>
      </c>
      <c r="F66" s="85">
        <v>2111.2</v>
      </c>
      <c r="G66" s="85">
        <v>2111.2</v>
      </c>
    </row>
    <row r="67" spans="1:7" ht="19.5" customHeight="1">
      <c r="A67" s="90" t="s">
        <v>325</v>
      </c>
      <c r="B67" s="84" t="s">
        <v>33</v>
      </c>
      <c r="C67" s="84">
        <v>13</v>
      </c>
      <c r="D67" s="91" t="s">
        <v>326</v>
      </c>
      <c r="E67" s="91"/>
      <c r="F67" s="85">
        <v>100</v>
      </c>
      <c r="G67" s="85">
        <v>100</v>
      </c>
    </row>
    <row r="68" spans="1:7" ht="18.75" customHeight="1">
      <c r="A68" s="83" t="s">
        <v>113</v>
      </c>
      <c r="B68" s="84" t="s">
        <v>33</v>
      </c>
      <c r="C68" s="84">
        <v>13</v>
      </c>
      <c r="D68" s="91" t="s">
        <v>326</v>
      </c>
      <c r="E68" s="91">
        <v>800</v>
      </c>
      <c r="F68" s="85">
        <v>100</v>
      </c>
      <c r="G68" s="85">
        <v>100</v>
      </c>
    </row>
    <row r="69" spans="1:7" ht="15.75" customHeight="1">
      <c r="A69" s="80" t="s">
        <v>146</v>
      </c>
      <c r="B69" s="82" t="s">
        <v>46</v>
      </c>
      <c r="C69" s="82" t="s">
        <v>30</v>
      </c>
      <c r="D69" s="82" t="s">
        <v>31</v>
      </c>
      <c r="E69" s="82" t="s">
        <v>32</v>
      </c>
      <c r="F69" s="81">
        <v>752.2</v>
      </c>
      <c r="G69" s="81">
        <v>761.2</v>
      </c>
    </row>
    <row r="70" spans="1:7" ht="12.75">
      <c r="A70" s="80" t="s">
        <v>63</v>
      </c>
      <c r="B70" s="82" t="s">
        <v>46</v>
      </c>
      <c r="C70" s="82" t="s">
        <v>35</v>
      </c>
      <c r="D70" s="88" t="s">
        <v>711</v>
      </c>
      <c r="E70" s="82" t="s">
        <v>32</v>
      </c>
      <c r="F70" s="81">
        <v>752.2</v>
      </c>
      <c r="G70" s="81">
        <v>761.2</v>
      </c>
    </row>
    <row r="71" spans="1:7" ht="33" customHeight="1">
      <c r="A71" s="83" t="s">
        <v>147</v>
      </c>
      <c r="B71" s="84" t="s">
        <v>46</v>
      </c>
      <c r="C71" s="84" t="s">
        <v>35</v>
      </c>
      <c r="D71" s="84" t="s">
        <v>260</v>
      </c>
      <c r="E71" s="84" t="s">
        <v>32</v>
      </c>
      <c r="F71" s="86">
        <v>752.2</v>
      </c>
      <c r="G71" s="86">
        <v>761.2</v>
      </c>
    </row>
    <row r="72" spans="1:7" ht="12.75">
      <c r="A72" s="83" t="s">
        <v>240</v>
      </c>
      <c r="B72" s="84" t="s">
        <v>46</v>
      </c>
      <c r="C72" s="84" t="s">
        <v>35</v>
      </c>
      <c r="D72" s="84" t="s">
        <v>260</v>
      </c>
      <c r="E72" s="84" t="s">
        <v>109</v>
      </c>
      <c r="F72" s="86">
        <v>752.2</v>
      </c>
      <c r="G72" s="86">
        <v>761.2</v>
      </c>
    </row>
    <row r="73" spans="1:7" ht="12.75">
      <c r="A73" s="83" t="s">
        <v>20</v>
      </c>
      <c r="B73" s="84" t="s">
        <v>46</v>
      </c>
      <c r="C73" s="84" t="s">
        <v>35</v>
      </c>
      <c r="D73" s="84" t="s">
        <v>260</v>
      </c>
      <c r="E73" s="84" t="s">
        <v>21</v>
      </c>
      <c r="F73" s="86">
        <v>752.2</v>
      </c>
      <c r="G73" s="86">
        <v>761.2</v>
      </c>
    </row>
    <row r="74" spans="1:7" ht="21">
      <c r="A74" s="87" t="s">
        <v>148</v>
      </c>
      <c r="B74" s="88" t="s">
        <v>35</v>
      </c>
      <c r="C74" s="88"/>
      <c r="D74" s="88"/>
      <c r="E74" s="88"/>
      <c r="F74" s="89">
        <f>F75+F80</f>
        <v>1476.9</v>
      </c>
      <c r="G74" s="89">
        <f>G75+G80</f>
        <v>1476.9</v>
      </c>
    </row>
    <row r="75" spans="1:7" ht="31.5">
      <c r="A75" s="87" t="s">
        <v>314</v>
      </c>
      <c r="B75" s="88" t="s">
        <v>35</v>
      </c>
      <c r="C75" s="88" t="s">
        <v>150</v>
      </c>
      <c r="D75" s="88"/>
      <c r="E75" s="88"/>
      <c r="F75" s="89">
        <f>F76</f>
        <v>1249.9</v>
      </c>
      <c r="G75" s="89">
        <f>G76</f>
        <v>1249.9</v>
      </c>
    </row>
    <row r="76" spans="1:7" ht="12.75">
      <c r="A76" s="90" t="s">
        <v>315</v>
      </c>
      <c r="B76" s="84" t="s">
        <v>35</v>
      </c>
      <c r="C76" s="84" t="s">
        <v>150</v>
      </c>
      <c r="D76" s="91" t="s">
        <v>316</v>
      </c>
      <c r="E76" s="84"/>
      <c r="F76" s="86">
        <f>F77+F78</f>
        <v>1249.9</v>
      </c>
      <c r="G76" s="86">
        <f>G77+G78</f>
        <v>1249.9</v>
      </c>
    </row>
    <row r="77" spans="1:7" ht="56.25">
      <c r="A77" s="83" t="s">
        <v>145</v>
      </c>
      <c r="B77" s="84" t="s">
        <v>35</v>
      </c>
      <c r="C77" s="84" t="s">
        <v>150</v>
      </c>
      <c r="D77" s="91" t="s">
        <v>317</v>
      </c>
      <c r="E77" s="84">
        <v>100</v>
      </c>
      <c r="F77" s="86">
        <v>1227.9</v>
      </c>
      <c r="G77" s="86">
        <v>1227.9</v>
      </c>
    </row>
    <row r="78" spans="1:7" ht="22.5">
      <c r="A78" s="90" t="s">
        <v>335</v>
      </c>
      <c r="B78" s="84" t="s">
        <v>35</v>
      </c>
      <c r="C78" s="84" t="s">
        <v>150</v>
      </c>
      <c r="D78" s="91" t="s">
        <v>318</v>
      </c>
      <c r="E78" s="84"/>
      <c r="F78" s="86">
        <v>22</v>
      </c>
      <c r="G78" s="86">
        <v>22</v>
      </c>
    </row>
    <row r="79" spans="1:7" ht="22.5">
      <c r="A79" s="83" t="s">
        <v>106</v>
      </c>
      <c r="B79" s="84" t="s">
        <v>35</v>
      </c>
      <c r="C79" s="84" t="s">
        <v>150</v>
      </c>
      <c r="D79" s="91" t="s">
        <v>318</v>
      </c>
      <c r="E79" s="84">
        <v>200</v>
      </c>
      <c r="F79" s="86">
        <v>22</v>
      </c>
      <c r="G79" s="86">
        <v>22</v>
      </c>
    </row>
    <row r="80" spans="1:7" ht="31.5">
      <c r="A80" s="87" t="s">
        <v>327</v>
      </c>
      <c r="B80" s="145" t="s">
        <v>35</v>
      </c>
      <c r="C80" s="145"/>
      <c r="D80" s="144" t="s">
        <v>286</v>
      </c>
      <c r="E80" s="142"/>
      <c r="F80" s="81">
        <f>F81+F83+F85</f>
        <v>227</v>
      </c>
      <c r="G80" s="81">
        <f>G81+G83+G85</f>
        <v>227</v>
      </c>
    </row>
    <row r="81" spans="1:7" ht="33.75">
      <c r="A81" s="146" t="s">
        <v>337</v>
      </c>
      <c r="B81" s="148" t="s">
        <v>35</v>
      </c>
      <c r="C81" s="148" t="s">
        <v>57</v>
      </c>
      <c r="D81" s="149" t="s">
        <v>339</v>
      </c>
      <c r="E81" s="150"/>
      <c r="F81" s="141">
        <v>90</v>
      </c>
      <c r="G81" s="141">
        <v>90</v>
      </c>
    </row>
    <row r="82" spans="1:7" ht="22.5">
      <c r="A82" s="83" t="s">
        <v>106</v>
      </c>
      <c r="B82" s="147" t="s">
        <v>35</v>
      </c>
      <c r="C82" s="147" t="s">
        <v>57</v>
      </c>
      <c r="D82" s="143" t="s">
        <v>356</v>
      </c>
      <c r="E82" s="84">
        <v>200</v>
      </c>
      <c r="F82" s="85">
        <v>90</v>
      </c>
      <c r="G82" s="85">
        <v>90</v>
      </c>
    </row>
    <row r="83" spans="1:7" ht="12.75">
      <c r="A83" s="146" t="s">
        <v>338</v>
      </c>
      <c r="B83" s="148" t="s">
        <v>35</v>
      </c>
      <c r="C83" s="148" t="s">
        <v>74</v>
      </c>
      <c r="D83" s="149" t="s">
        <v>340</v>
      </c>
      <c r="E83" s="150"/>
      <c r="F83" s="151">
        <v>40</v>
      </c>
      <c r="G83" s="151">
        <v>40</v>
      </c>
    </row>
    <row r="84" spans="1:7" ht="22.5">
      <c r="A84" s="83" t="s">
        <v>106</v>
      </c>
      <c r="B84" s="147" t="s">
        <v>35</v>
      </c>
      <c r="C84" s="147" t="s">
        <v>74</v>
      </c>
      <c r="D84" s="143" t="s">
        <v>357</v>
      </c>
      <c r="E84" s="84">
        <v>200</v>
      </c>
      <c r="F84" s="85">
        <v>40</v>
      </c>
      <c r="G84" s="85">
        <v>40</v>
      </c>
    </row>
    <row r="85" spans="1:7" ht="22.5">
      <c r="A85" s="146" t="s">
        <v>272</v>
      </c>
      <c r="B85" s="148" t="s">
        <v>35</v>
      </c>
      <c r="C85" s="148" t="s">
        <v>74</v>
      </c>
      <c r="D85" s="149" t="s">
        <v>341</v>
      </c>
      <c r="E85" s="150"/>
      <c r="F85" s="151">
        <v>97</v>
      </c>
      <c r="G85" s="151">
        <v>97</v>
      </c>
    </row>
    <row r="86" spans="1:7" ht="22.5">
      <c r="A86" s="83" t="s">
        <v>106</v>
      </c>
      <c r="B86" s="147" t="s">
        <v>35</v>
      </c>
      <c r="C86" s="147" t="s">
        <v>74</v>
      </c>
      <c r="D86" s="143" t="s">
        <v>358</v>
      </c>
      <c r="E86" s="84">
        <v>200</v>
      </c>
      <c r="F86" s="85">
        <v>97</v>
      </c>
      <c r="G86" s="85">
        <v>97</v>
      </c>
    </row>
    <row r="87" spans="1:7" ht="12.75">
      <c r="A87" s="80" t="s">
        <v>151</v>
      </c>
      <c r="B87" s="82" t="s">
        <v>56</v>
      </c>
      <c r="C87" s="147"/>
      <c r="D87" s="143"/>
      <c r="E87" s="142"/>
      <c r="F87" s="81">
        <f>F88+F104+F111+F116</f>
        <v>10745</v>
      </c>
      <c r="G87" s="81">
        <f>G88+G104+G111+G116</f>
        <v>12037</v>
      </c>
    </row>
    <row r="88" spans="1:7" ht="12.75">
      <c r="A88" s="80" t="s">
        <v>53</v>
      </c>
      <c r="B88" s="82" t="s">
        <v>56</v>
      </c>
      <c r="C88" s="82" t="s">
        <v>48</v>
      </c>
      <c r="D88" s="82"/>
      <c r="E88" s="82" t="s">
        <v>32</v>
      </c>
      <c r="F88" s="81">
        <f>F89+F91</f>
        <v>3227</v>
      </c>
      <c r="G88" s="81">
        <f>G89+G91</f>
        <v>3227</v>
      </c>
    </row>
    <row r="89" spans="1:7" ht="22.5">
      <c r="A89" s="90" t="s">
        <v>332</v>
      </c>
      <c r="B89" s="84" t="s">
        <v>56</v>
      </c>
      <c r="C89" s="84" t="s">
        <v>48</v>
      </c>
      <c r="D89" s="91" t="s">
        <v>331</v>
      </c>
      <c r="E89" s="82"/>
      <c r="F89" s="81">
        <f>F90</f>
        <v>2170.3</v>
      </c>
      <c r="G89" s="81">
        <f>G90</f>
        <v>2170.3</v>
      </c>
    </row>
    <row r="90" spans="1:7" ht="56.25">
      <c r="A90" s="83" t="s">
        <v>77</v>
      </c>
      <c r="B90" s="84" t="s">
        <v>56</v>
      </c>
      <c r="C90" s="84" t="s">
        <v>48</v>
      </c>
      <c r="D90" s="91" t="s">
        <v>333</v>
      </c>
      <c r="E90" s="84" t="s">
        <v>110</v>
      </c>
      <c r="F90" s="86">
        <v>2170.3</v>
      </c>
      <c r="G90" s="86">
        <v>2170.3</v>
      </c>
    </row>
    <row r="91" spans="1:7" ht="42">
      <c r="A91" s="87" t="s">
        <v>336</v>
      </c>
      <c r="B91" s="88" t="s">
        <v>56</v>
      </c>
      <c r="C91" s="134" t="s">
        <v>48</v>
      </c>
      <c r="D91" s="88" t="s">
        <v>291</v>
      </c>
      <c r="E91" s="88" t="s">
        <v>32</v>
      </c>
      <c r="F91" s="89">
        <f>F92+F94+F96+F98+F100+F102</f>
        <v>1056.7</v>
      </c>
      <c r="G91" s="89">
        <f>G92+G94+G96+G98+G100+G102</f>
        <v>1056.7</v>
      </c>
    </row>
    <row r="92" spans="1:7" ht="22.5">
      <c r="A92" s="152" t="s">
        <v>344</v>
      </c>
      <c r="B92" s="153" t="s">
        <v>56</v>
      </c>
      <c r="C92" s="153" t="s">
        <v>48</v>
      </c>
      <c r="D92" s="153" t="s">
        <v>328</v>
      </c>
      <c r="E92" s="153"/>
      <c r="F92" s="151">
        <v>250</v>
      </c>
      <c r="G92" s="151">
        <v>250</v>
      </c>
    </row>
    <row r="93" spans="1:7" ht="22.5">
      <c r="A93" s="83" t="s">
        <v>106</v>
      </c>
      <c r="B93" s="84" t="s">
        <v>56</v>
      </c>
      <c r="C93" s="84" t="s">
        <v>48</v>
      </c>
      <c r="D93" s="91" t="s">
        <v>359</v>
      </c>
      <c r="E93" s="84">
        <v>200</v>
      </c>
      <c r="F93" s="86">
        <v>250</v>
      </c>
      <c r="G93" s="86">
        <v>250</v>
      </c>
    </row>
    <row r="94" spans="1:7" s="154" customFormat="1" ht="12.75">
      <c r="A94" s="152" t="s">
        <v>345</v>
      </c>
      <c r="B94" s="153" t="s">
        <v>56</v>
      </c>
      <c r="C94" s="153" t="s">
        <v>48</v>
      </c>
      <c r="D94" s="153" t="s">
        <v>329</v>
      </c>
      <c r="E94" s="153"/>
      <c r="F94" s="151">
        <v>196.7</v>
      </c>
      <c r="G94" s="151">
        <v>196.7</v>
      </c>
    </row>
    <row r="95" spans="1:7" ht="22.5">
      <c r="A95" s="83" t="s">
        <v>106</v>
      </c>
      <c r="B95" s="84" t="s">
        <v>56</v>
      </c>
      <c r="C95" s="84" t="s">
        <v>48</v>
      </c>
      <c r="D95" s="91" t="s">
        <v>360</v>
      </c>
      <c r="E95" s="84">
        <v>200</v>
      </c>
      <c r="F95" s="86">
        <v>196.7</v>
      </c>
      <c r="G95" s="86">
        <v>196.7</v>
      </c>
    </row>
    <row r="96" spans="1:7" s="154" customFormat="1" ht="12.75">
      <c r="A96" s="152" t="s">
        <v>346</v>
      </c>
      <c r="B96" s="153" t="s">
        <v>56</v>
      </c>
      <c r="C96" s="153" t="s">
        <v>48</v>
      </c>
      <c r="D96" s="153" t="s">
        <v>330</v>
      </c>
      <c r="E96" s="153"/>
      <c r="F96" s="151">
        <v>150</v>
      </c>
      <c r="G96" s="151">
        <v>150</v>
      </c>
    </row>
    <row r="97" spans="1:7" ht="22.5">
      <c r="A97" s="83" t="s">
        <v>106</v>
      </c>
      <c r="B97" s="84" t="s">
        <v>56</v>
      </c>
      <c r="C97" s="84" t="s">
        <v>48</v>
      </c>
      <c r="D97" s="91" t="s">
        <v>361</v>
      </c>
      <c r="E97" s="84">
        <v>200</v>
      </c>
      <c r="F97" s="86">
        <v>150</v>
      </c>
      <c r="G97" s="86">
        <v>150</v>
      </c>
    </row>
    <row r="98" spans="1:7" s="154" customFormat="1" ht="22.5">
      <c r="A98" s="152" t="s">
        <v>347</v>
      </c>
      <c r="B98" s="153" t="s">
        <v>56</v>
      </c>
      <c r="C98" s="153" t="s">
        <v>48</v>
      </c>
      <c r="D98" s="153" t="s">
        <v>342</v>
      </c>
      <c r="E98" s="153"/>
      <c r="F98" s="151">
        <v>440</v>
      </c>
      <c r="G98" s="151">
        <v>440</v>
      </c>
    </row>
    <row r="99" spans="1:7" ht="22.5">
      <c r="A99" s="83" t="s">
        <v>106</v>
      </c>
      <c r="B99" s="84" t="s">
        <v>56</v>
      </c>
      <c r="C99" s="84" t="s">
        <v>48</v>
      </c>
      <c r="D99" s="91" t="s">
        <v>362</v>
      </c>
      <c r="E99" s="84">
        <v>200</v>
      </c>
      <c r="F99" s="86">
        <v>440</v>
      </c>
      <c r="G99" s="86">
        <v>440</v>
      </c>
    </row>
    <row r="100" spans="1:7" s="154" customFormat="1" ht="33.75">
      <c r="A100" s="152" t="s">
        <v>343</v>
      </c>
      <c r="B100" s="153" t="s">
        <v>56</v>
      </c>
      <c r="C100" s="153" t="s">
        <v>48</v>
      </c>
      <c r="D100" s="153" t="s">
        <v>349</v>
      </c>
      <c r="E100" s="153"/>
      <c r="F100" s="151">
        <v>15</v>
      </c>
      <c r="G100" s="151">
        <v>15</v>
      </c>
    </row>
    <row r="101" spans="1:7" ht="22.5">
      <c r="A101" s="83" t="s">
        <v>106</v>
      </c>
      <c r="B101" s="84" t="s">
        <v>56</v>
      </c>
      <c r="C101" s="84" t="s">
        <v>48</v>
      </c>
      <c r="D101" s="91" t="s">
        <v>363</v>
      </c>
      <c r="E101" s="84">
        <v>200</v>
      </c>
      <c r="F101" s="86">
        <v>15</v>
      </c>
      <c r="G101" s="86">
        <v>15</v>
      </c>
    </row>
    <row r="102" spans="1:7" s="154" customFormat="1" ht="22.5">
      <c r="A102" s="152" t="s">
        <v>348</v>
      </c>
      <c r="B102" s="153" t="s">
        <v>56</v>
      </c>
      <c r="C102" s="153" t="s">
        <v>48</v>
      </c>
      <c r="D102" s="153" t="s">
        <v>350</v>
      </c>
      <c r="E102" s="153"/>
      <c r="F102" s="151">
        <v>5</v>
      </c>
      <c r="G102" s="151">
        <v>5</v>
      </c>
    </row>
    <row r="103" spans="1:7" ht="22.5">
      <c r="A103" s="83" t="s">
        <v>106</v>
      </c>
      <c r="B103" s="84" t="s">
        <v>56</v>
      </c>
      <c r="C103" s="84" t="s">
        <v>48</v>
      </c>
      <c r="D103" s="91" t="s">
        <v>364</v>
      </c>
      <c r="E103" s="84">
        <v>200</v>
      </c>
      <c r="F103" s="86">
        <v>5</v>
      </c>
      <c r="G103" s="86">
        <v>5</v>
      </c>
    </row>
    <row r="104" spans="1:7" ht="31.5">
      <c r="A104" s="87" t="s">
        <v>366</v>
      </c>
      <c r="B104" s="134" t="s">
        <v>56</v>
      </c>
      <c r="C104" s="134" t="s">
        <v>75</v>
      </c>
      <c r="D104" s="88" t="s">
        <v>292</v>
      </c>
      <c r="E104" s="88"/>
      <c r="F104" s="89">
        <f>F105+F107+F109</f>
        <v>7218</v>
      </c>
      <c r="G104" s="89">
        <f>G105+G107+G109</f>
        <v>8510</v>
      </c>
    </row>
    <row r="105" spans="1:7" ht="22.5">
      <c r="A105" s="152" t="s">
        <v>367</v>
      </c>
      <c r="B105" s="155" t="s">
        <v>56</v>
      </c>
      <c r="C105" s="155" t="s">
        <v>75</v>
      </c>
      <c r="D105" s="153" t="s">
        <v>353</v>
      </c>
      <c r="E105" s="153"/>
      <c r="F105" s="151">
        <v>5871</v>
      </c>
      <c r="G105" s="151">
        <v>6421</v>
      </c>
    </row>
    <row r="106" spans="1:7" ht="22.5">
      <c r="A106" s="83" t="s">
        <v>106</v>
      </c>
      <c r="B106" s="133" t="s">
        <v>56</v>
      </c>
      <c r="C106" s="133" t="s">
        <v>75</v>
      </c>
      <c r="D106" s="91" t="s">
        <v>370</v>
      </c>
      <c r="E106" s="84">
        <v>200</v>
      </c>
      <c r="F106" s="86">
        <v>5871</v>
      </c>
      <c r="G106" s="86">
        <v>6421</v>
      </c>
    </row>
    <row r="107" spans="1:7" ht="33.75">
      <c r="A107" s="152" t="s">
        <v>368</v>
      </c>
      <c r="B107" s="155" t="s">
        <v>56</v>
      </c>
      <c r="C107" s="155" t="s">
        <v>75</v>
      </c>
      <c r="D107" s="153" t="s">
        <v>355</v>
      </c>
      <c r="E107" s="153"/>
      <c r="F107" s="151">
        <v>1047</v>
      </c>
      <c r="G107" s="151">
        <v>1789</v>
      </c>
    </row>
    <row r="108" spans="1:7" ht="22.5">
      <c r="A108" s="83" t="s">
        <v>106</v>
      </c>
      <c r="B108" s="133" t="s">
        <v>56</v>
      </c>
      <c r="C108" s="133" t="s">
        <v>75</v>
      </c>
      <c r="D108" s="91" t="s">
        <v>371</v>
      </c>
      <c r="E108" s="84">
        <v>200</v>
      </c>
      <c r="F108" s="86">
        <v>1047</v>
      </c>
      <c r="G108" s="86">
        <v>1789</v>
      </c>
    </row>
    <row r="109" spans="1:7" ht="33.75">
      <c r="A109" s="152" t="s">
        <v>369</v>
      </c>
      <c r="B109" s="155" t="s">
        <v>56</v>
      </c>
      <c r="C109" s="155" t="s">
        <v>75</v>
      </c>
      <c r="D109" s="153" t="s">
        <v>385</v>
      </c>
      <c r="E109" s="153"/>
      <c r="F109" s="151">
        <v>300</v>
      </c>
      <c r="G109" s="151">
        <v>300</v>
      </c>
    </row>
    <row r="110" spans="1:7" ht="22.5">
      <c r="A110" s="83" t="s">
        <v>106</v>
      </c>
      <c r="B110" s="133" t="s">
        <v>56</v>
      </c>
      <c r="C110" s="133" t="s">
        <v>75</v>
      </c>
      <c r="D110" s="91" t="s">
        <v>372</v>
      </c>
      <c r="E110" s="84">
        <v>200</v>
      </c>
      <c r="F110" s="86">
        <v>300</v>
      </c>
      <c r="G110" s="86">
        <v>300</v>
      </c>
    </row>
    <row r="111" spans="1:7" ht="31.5">
      <c r="A111" s="87" t="s">
        <v>351</v>
      </c>
      <c r="B111" s="88" t="s">
        <v>56</v>
      </c>
      <c r="C111" s="88">
        <v>12</v>
      </c>
      <c r="D111" s="88" t="s">
        <v>293</v>
      </c>
      <c r="E111" s="84"/>
      <c r="F111" s="89">
        <v>200</v>
      </c>
      <c r="G111" s="89">
        <v>200</v>
      </c>
    </row>
    <row r="112" spans="1:7" s="154" customFormat="1" ht="22.5">
      <c r="A112" s="152" t="s">
        <v>352</v>
      </c>
      <c r="B112" s="153" t="s">
        <v>56</v>
      </c>
      <c r="C112" s="153">
        <v>12</v>
      </c>
      <c r="D112" s="153" t="s">
        <v>386</v>
      </c>
      <c r="E112" s="153"/>
      <c r="F112" s="151">
        <v>100</v>
      </c>
      <c r="G112" s="151">
        <v>100</v>
      </c>
    </row>
    <row r="113" spans="1:7" ht="22.5">
      <c r="A113" s="83" t="s">
        <v>106</v>
      </c>
      <c r="B113" s="84" t="s">
        <v>56</v>
      </c>
      <c r="C113" s="84">
        <v>12</v>
      </c>
      <c r="D113" s="91" t="s">
        <v>373</v>
      </c>
      <c r="E113" s="84">
        <v>200</v>
      </c>
      <c r="F113" s="85">
        <v>100</v>
      </c>
      <c r="G113" s="85">
        <v>100</v>
      </c>
    </row>
    <row r="114" spans="1:7" s="154" customFormat="1" ht="22.5">
      <c r="A114" s="152" t="s">
        <v>354</v>
      </c>
      <c r="B114" s="153" t="s">
        <v>56</v>
      </c>
      <c r="C114" s="153">
        <v>12</v>
      </c>
      <c r="D114" s="153" t="s">
        <v>387</v>
      </c>
      <c r="E114" s="153"/>
      <c r="F114" s="151">
        <v>100</v>
      </c>
      <c r="G114" s="151">
        <v>100</v>
      </c>
    </row>
    <row r="115" spans="1:7" ht="22.5">
      <c r="A115" s="83" t="s">
        <v>106</v>
      </c>
      <c r="B115" s="84" t="s">
        <v>56</v>
      </c>
      <c r="C115" s="84">
        <v>12</v>
      </c>
      <c r="D115" s="91" t="s">
        <v>374</v>
      </c>
      <c r="E115" s="84">
        <v>200</v>
      </c>
      <c r="F115" s="85">
        <v>100</v>
      </c>
      <c r="G115" s="85">
        <v>100</v>
      </c>
    </row>
    <row r="116" spans="1:7" ht="63">
      <c r="A116" s="87" t="s">
        <v>365</v>
      </c>
      <c r="B116" s="88" t="s">
        <v>56</v>
      </c>
      <c r="C116" s="88">
        <v>12</v>
      </c>
      <c r="D116" s="88" t="s">
        <v>294</v>
      </c>
      <c r="E116" s="88"/>
      <c r="F116" s="89">
        <v>100</v>
      </c>
      <c r="G116" s="89">
        <v>100</v>
      </c>
    </row>
    <row r="117" spans="1:7" ht="22.5">
      <c r="A117" s="83" t="s">
        <v>106</v>
      </c>
      <c r="B117" s="84" t="s">
        <v>56</v>
      </c>
      <c r="C117" s="84">
        <v>12</v>
      </c>
      <c r="D117" s="91" t="s">
        <v>375</v>
      </c>
      <c r="E117" s="84">
        <v>200</v>
      </c>
      <c r="F117" s="85">
        <v>100</v>
      </c>
      <c r="G117" s="85">
        <v>100</v>
      </c>
    </row>
    <row r="118" spans="1:7" ht="21">
      <c r="A118" s="80" t="s">
        <v>384</v>
      </c>
      <c r="B118" s="82" t="s">
        <v>48</v>
      </c>
      <c r="C118" s="84"/>
      <c r="D118" s="91"/>
      <c r="E118" s="84"/>
      <c r="F118" s="89">
        <f>F119</f>
        <v>4990.2</v>
      </c>
      <c r="G118" s="89">
        <f>G119</f>
        <v>4990.2</v>
      </c>
    </row>
    <row r="119" spans="1:7" ht="31.5">
      <c r="A119" s="87" t="s">
        <v>376</v>
      </c>
      <c r="B119" s="88" t="s">
        <v>152</v>
      </c>
      <c r="C119" s="88" t="s">
        <v>153</v>
      </c>
      <c r="D119" s="88" t="s">
        <v>290</v>
      </c>
      <c r="E119" s="84"/>
      <c r="F119" s="89">
        <f>F120+F122+F124+F126</f>
        <v>4990.2</v>
      </c>
      <c r="G119" s="89">
        <f>G120+G122+G124+G126</f>
        <v>4990.2</v>
      </c>
    </row>
    <row r="120" spans="1:7" s="78" customFormat="1" ht="45">
      <c r="A120" s="152" t="s">
        <v>377</v>
      </c>
      <c r="B120" s="153" t="s">
        <v>152</v>
      </c>
      <c r="C120" s="153" t="s">
        <v>153</v>
      </c>
      <c r="D120" s="153" t="s">
        <v>388</v>
      </c>
      <c r="E120" s="153"/>
      <c r="F120" s="151">
        <v>1072.7</v>
      </c>
      <c r="G120" s="151">
        <v>1072.7</v>
      </c>
    </row>
    <row r="121" spans="1:7" s="78" customFormat="1" ht="22.5">
      <c r="A121" s="83" t="s">
        <v>106</v>
      </c>
      <c r="B121" s="91" t="s">
        <v>152</v>
      </c>
      <c r="C121" s="91" t="s">
        <v>153</v>
      </c>
      <c r="D121" s="91" t="s">
        <v>379</v>
      </c>
      <c r="E121" s="91">
        <v>200</v>
      </c>
      <c r="F121" s="85">
        <v>1072.7</v>
      </c>
      <c r="G121" s="85">
        <v>1072.7</v>
      </c>
    </row>
    <row r="122" spans="1:7" ht="32.25" customHeight="1">
      <c r="A122" s="152" t="s">
        <v>378</v>
      </c>
      <c r="B122" s="153" t="s">
        <v>152</v>
      </c>
      <c r="C122" s="153" t="s">
        <v>153</v>
      </c>
      <c r="D122" s="153" t="s">
        <v>389</v>
      </c>
      <c r="E122" s="153"/>
      <c r="F122" s="151">
        <v>1392.5</v>
      </c>
      <c r="G122" s="151">
        <v>1392.5</v>
      </c>
    </row>
    <row r="123" spans="1:7" ht="22.5">
      <c r="A123" s="83" t="s">
        <v>106</v>
      </c>
      <c r="B123" s="91" t="s">
        <v>152</v>
      </c>
      <c r="C123" s="91" t="s">
        <v>153</v>
      </c>
      <c r="D123" s="91" t="s">
        <v>707</v>
      </c>
      <c r="E123" s="84">
        <v>200</v>
      </c>
      <c r="F123" s="85">
        <v>1392.5</v>
      </c>
      <c r="G123" s="85">
        <v>1392.5</v>
      </c>
    </row>
    <row r="124" spans="1:7" ht="33.75">
      <c r="A124" s="152" t="s">
        <v>380</v>
      </c>
      <c r="B124" s="153" t="s">
        <v>152</v>
      </c>
      <c r="C124" s="153" t="s">
        <v>153</v>
      </c>
      <c r="D124" s="153" t="s">
        <v>390</v>
      </c>
      <c r="E124" s="153"/>
      <c r="F124" s="151">
        <v>2500</v>
      </c>
      <c r="G124" s="151">
        <v>2500</v>
      </c>
    </row>
    <row r="125" spans="1:7" ht="22.5">
      <c r="A125" s="83" t="s">
        <v>106</v>
      </c>
      <c r="B125" s="91" t="s">
        <v>152</v>
      </c>
      <c r="C125" s="91" t="s">
        <v>153</v>
      </c>
      <c r="D125" s="91" t="s">
        <v>706</v>
      </c>
      <c r="E125" s="84">
        <v>200</v>
      </c>
      <c r="F125" s="85">
        <v>2500</v>
      </c>
      <c r="G125" s="85">
        <v>2500</v>
      </c>
    </row>
    <row r="126" spans="1:7" ht="33.75">
      <c r="A126" s="152" t="s">
        <v>381</v>
      </c>
      <c r="B126" s="153" t="s">
        <v>152</v>
      </c>
      <c r="C126" s="153" t="s">
        <v>153</v>
      </c>
      <c r="D126" s="153" t="s">
        <v>391</v>
      </c>
      <c r="E126" s="153"/>
      <c r="F126" s="151">
        <v>25</v>
      </c>
      <c r="G126" s="151">
        <v>25</v>
      </c>
    </row>
    <row r="127" spans="1:7" ht="22.5">
      <c r="A127" s="83" t="s">
        <v>106</v>
      </c>
      <c r="B127" s="91" t="s">
        <v>152</v>
      </c>
      <c r="C127" s="91" t="s">
        <v>153</v>
      </c>
      <c r="D127" s="91" t="s">
        <v>382</v>
      </c>
      <c r="E127" s="84">
        <v>200</v>
      </c>
      <c r="F127" s="85">
        <v>25</v>
      </c>
      <c r="G127" s="85">
        <v>25</v>
      </c>
    </row>
    <row r="128" spans="1:7" ht="12.75">
      <c r="A128" s="87" t="s">
        <v>154</v>
      </c>
      <c r="B128" s="82" t="s">
        <v>47</v>
      </c>
      <c r="C128" s="91"/>
      <c r="D128" s="91"/>
      <c r="E128" s="84"/>
      <c r="F128" s="89">
        <f>F129+F156+F160+F162+F175+F177+F187</f>
        <v>315485.60000000003</v>
      </c>
      <c r="G128" s="89">
        <f>G129+G156+G160+G162+G175+G177+G187</f>
        <v>321788.4</v>
      </c>
    </row>
    <row r="129" spans="1:7" ht="21">
      <c r="A129" s="80" t="s">
        <v>383</v>
      </c>
      <c r="B129" s="82" t="s">
        <v>47</v>
      </c>
      <c r="C129" s="88" t="s">
        <v>149</v>
      </c>
      <c r="D129" s="88" t="s">
        <v>392</v>
      </c>
      <c r="E129" s="88"/>
      <c r="F129" s="81">
        <f>F130+F139+F151+F146</f>
        <v>299526.60000000003</v>
      </c>
      <c r="G129" s="81">
        <f>G130+G139+G151+G146</f>
        <v>305801.80000000005</v>
      </c>
    </row>
    <row r="130" spans="1:7" ht="12.75">
      <c r="A130" s="152" t="s">
        <v>187</v>
      </c>
      <c r="B130" s="153" t="s">
        <v>47</v>
      </c>
      <c r="C130" s="153" t="s">
        <v>155</v>
      </c>
      <c r="D130" s="153" t="s">
        <v>393</v>
      </c>
      <c r="E130" s="153"/>
      <c r="F130" s="151">
        <f>F131+F136</f>
        <v>96803.3</v>
      </c>
      <c r="G130" s="151">
        <f>G131+G136</f>
        <v>96808</v>
      </c>
    </row>
    <row r="131" spans="1:7" ht="45">
      <c r="A131" s="83" t="s">
        <v>156</v>
      </c>
      <c r="B131" s="84" t="s">
        <v>47</v>
      </c>
      <c r="C131" s="84" t="s">
        <v>155</v>
      </c>
      <c r="D131" s="91" t="s">
        <v>261</v>
      </c>
      <c r="E131" s="84" t="s">
        <v>103</v>
      </c>
      <c r="F131" s="85">
        <f>F132+F134</f>
        <v>96150.3</v>
      </c>
      <c r="G131" s="85">
        <f>G132+G134</f>
        <v>96155</v>
      </c>
    </row>
    <row r="132" spans="1:7" ht="12.75">
      <c r="A132" s="83" t="s">
        <v>104</v>
      </c>
      <c r="B132" s="84" t="s">
        <v>47</v>
      </c>
      <c r="C132" s="84" t="s">
        <v>155</v>
      </c>
      <c r="D132" s="91" t="s">
        <v>261</v>
      </c>
      <c r="E132" s="84" t="s">
        <v>105</v>
      </c>
      <c r="F132" s="85">
        <f>F133</f>
        <v>77925.1</v>
      </c>
      <c r="G132" s="85">
        <f>G133</f>
        <v>77929.8</v>
      </c>
    </row>
    <row r="133" spans="1:7" ht="45">
      <c r="A133" s="83" t="s">
        <v>95</v>
      </c>
      <c r="B133" s="84" t="s">
        <v>47</v>
      </c>
      <c r="C133" s="84" t="s">
        <v>155</v>
      </c>
      <c r="D133" s="91" t="s">
        <v>261</v>
      </c>
      <c r="E133" s="84" t="s">
        <v>76</v>
      </c>
      <c r="F133" s="85">
        <v>77925.1</v>
      </c>
      <c r="G133" s="85">
        <v>77929.8</v>
      </c>
    </row>
    <row r="134" spans="1:7" ht="12.75">
      <c r="A134" s="83" t="s">
        <v>117</v>
      </c>
      <c r="B134" s="84" t="s">
        <v>47</v>
      </c>
      <c r="C134" s="84" t="s">
        <v>155</v>
      </c>
      <c r="D134" s="91" t="s">
        <v>261</v>
      </c>
      <c r="E134" s="84" t="s">
        <v>118</v>
      </c>
      <c r="F134" s="85">
        <f>F135</f>
        <v>18225.2</v>
      </c>
      <c r="G134" s="85">
        <f>G135</f>
        <v>18225.2</v>
      </c>
    </row>
    <row r="135" spans="1:7" ht="56.25">
      <c r="A135" s="83" t="s">
        <v>96</v>
      </c>
      <c r="B135" s="84" t="s">
        <v>47</v>
      </c>
      <c r="C135" s="84" t="s">
        <v>155</v>
      </c>
      <c r="D135" s="91" t="s">
        <v>261</v>
      </c>
      <c r="E135" s="84" t="s">
        <v>19</v>
      </c>
      <c r="F135" s="85">
        <v>18225.2</v>
      </c>
      <c r="G135" s="85">
        <v>18225.2</v>
      </c>
    </row>
    <row r="136" spans="1:7" ht="45">
      <c r="A136" s="83" t="s">
        <v>156</v>
      </c>
      <c r="B136" s="84" t="s">
        <v>47</v>
      </c>
      <c r="C136" s="84" t="s">
        <v>155</v>
      </c>
      <c r="D136" s="91" t="s">
        <v>704</v>
      </c>
      <c r="E136" s="84">
        <v>600</v>
      </c>
      <c r="F136" s="85">
        <f>F137+F138</f>
        <v>653</v>
      </c>
      <c r="G136" s="85">
        <f>G137+G138</f>
        <v>653</v>
      </c>
    </row>
    <row r="137" spans="1:7" ht="12.75">
      <c r="A137" s="83" t="s">
        <v>104</v>
      </c>
      <c r="B137" s="84" t="s">
        <v>47</v>
      </c>
      <c r="C137" s="84" t="s">
        <v>155</v>
      </c>
      <c r="D137" s="91" t="s">
        <v>704</v>
      </c>
      <c r="E137" s="84">
        <v>610</v>
      </c>
      <c r="F137" s="85">
        <v>551</v>
      </c>
      <c r="G137" s="85">
        <v>551</v>
      </c>
    </row>
    <row r="138" spans="1:7" ht="12.75">
      <c r="A138" s="83" t="s">
        <v>117</v>
      </c>
      <c r="B138" s="84" t="s">
        <v>47</v>
      </c>
      <c r="C138" s="84" t="s">
        <v>155</v>
      </c>
      <c r="D138" s="91" t="s">
        <v>704</v>
      </c>
      <c r="E138" s="84">
        <v>620</v>
      </c>
      <c r="F138" s="85">
        <v>102</v>
      </c>
      <c r="G138" s="85">
        <v>102</v>
      </c>
    </row>
    <row r="139" spans="1:7" ht="12.75">
      <c r="A139" s="152" t="s">
        <v>188</v>
      </c>
      <c r="B139" s="153" t="s">
        <v>47</v>
      </c>
      <c r="C139" s="153" t="s">
        <v>46</v>
      </c>
      <c r="D139" s="153" t="s">
        <v>394</v>
      </c>
      <c r="E139" s="153" t="s">
        <v>32</v>
      </c>
      <c r="F139" s="151">
        <f aca="true" t="shared" si="0" ref="F139:G142">F140</f>
        <v>190701.1</v>
      </c>
      <c r="G139" s="151">
        <f t="shared" si="0"/>
        <v>196946.9</v>
      </c>
    </row>
    <row r="140" spans="1:7" ht="22.5">
      <c r="A140" s="83" t="s">
        <v>101</v>
      </c>
      <c r="B140" s="84" t="s">
        <v>47</v>
      </c>
      <c r="C140" s="84" t="s">
        <v>46</v>
      </c>
      <c r="D140" s="91" t="s">
        <v>269</v>
      </c>
      <c r="E140" s="84" t="s">
        <v>32</v>
      </c>
      <c r="F140" s="86">
        <f>F141+F144</f>
        <v>190701.1</v>
      </c>
      <c r="G140" s="86">
        <f>G141+G144</f>
        <v>196946.9</v>
      </c>
    </row>
    <row r="141" spans="1:7" ht="45">
      <c r="A141" s="83" t="s">
        <v>156</v>
      </c>
      <c r="B141" s="84" t="s">
        <v>47</v>
      </c>
      <c r="C141" s="84" t="s">
        <v>46</v>
      </c>
      <c r="D141" s="91" t="s">
        <v>269</v>
      </c>
      <c r="E141" s="84" t="s">
        <v>103</v>
      </c>
      <c r="F141" s="86">
        <f t="shared" si="0"/>
        <v>188951.1</v>
      </c>
      <c r="G141" s="86">
        <f t="shared" si="0"/>
        <v>195196.9</v>
      </c>
    </row>
    <row r="142" spans="1:7" ht="12.75">
      <c r="A142" s="83" t="s">
        <v>104</v>
      </c>
      <c r="B142" s="84" t="s">
        <v>47</v>
      </c>
      <c r="C142" s="84" t="s">
        <v>46</v>
      </c>
      <c r="D142" s="91" t="s">
        <v>269</v>
      </c>
      <c r="E142" s="84" t="s">
        <v>105</v>
      </c>
      <c r="F142" s="86">
        <f t="shared" si="0"/>
        <v>188951.1</v>
      </c>
      <c r="G142" s="86">
        <f t="shared" si="0"/>
        <v>195196.9</v>
      </c>
    </row>
    <row r="143" spans="1:7" ht="45">
      <c r="A143" s="83" t="s">
        <v>95</v>
      </c>
      <c r="B143" s="84" t="s">
        <v>47</v>
      </c>
      <c r="C143" s="84" t="s">
        <v>46</v>
      </c>
      <c r="D143" s="91" t="s">
        <v>269</v>
      </c>
      <c r="E143" s="84" t="s">
        <v>76</v>
      </c>
      <c r="F143" s="86">
        <v>188951.1</v>
      </c>
      <c r="G143" s="86">
        <v>195196.9</v>
      </c>
    </row>
    <row r="144" spans="1:7" ht="45">
      <c r="A144" s="83" t="s">
        <v>156</v>
      </c>
      <c r="B144" s="84" t="s">
        <v>47</v>
      </c>
      <c r="C144" s="84" t="s">
        <v>46</v>
      </c>
      <c r="D144" s="91" t="s">
        <v>705</v>
      </c>
      <c r="E144" s="84" t="s">
        <v>103</v>
      </c>
      <c r="F144" s="86">
        <v>1750</v>
      </c>
      <c r="G144" s="86">
        <v>1750</v>
      </c>
    </row>
    <row r="145" spans="1:7" ht="12.75">
      <c r="A145" s="83" t="s">
        <v>104</v>
      </c>
      <c r="B145" s="84" t="s">
        <v>47</v>
      </c>
      <c r="C145" s="84" t="s">
        <v>46</v>
      </c>
      <c r="D145" s="91" t="s">
        <v>705</v>
      </c>
      <c r="E145" s="84" t="s">
        <v>105</v>
      </c>
      <c r="F145" s="86">
        <v>1750</v>
      </c>
      <c r="G145" s="86">
        <v>1750</v>
      </c>
    </row>
    <row r="146" spans="1:7" ht="22.5">
      <c r="A146" s="152" t="s">
        <v>270</v>
      </c>
      <c r="B146" s="153" t="s">
        <v>47</v>
      </c>
      <c r="C146" s="155" t="s">
        <v>35</v>
      </c>
      <c r="D146" s="153" t="s">
        <v>395</v>
      </c>
      <c r="E146" s="153" t="s">
        <v>32</v>
      </c>
      <c r="F146" s="151">
        <f aca="true" t="shared" si="1" ref="F146:G149">F147</f>
        <v>9928.9</v>
      </c>
      <c r="G146" s="151">
        <f t="shared" si="1"/>
        <v>9928.9</v>
      </c>
    </row>
    <row r="147" spans="1:7" ht="22.5">
      <c r="A147" s="83" t="s">
        <v>100</v>
      </c>
      <c r="B147" s="84" t="s">
        <v>47</v>
      </c>
      <c r="C147" s="133" t="s">
        <v>35</v>
      </c>
      <c r="D147" s="91" t="s">
        <v>277</v>
      </c>
      <c r="E147" s="84" t="s">
        <v>32</v>
      </c>
      <c r="F147" s="85">
        <f t="shared" si="1"/>
        <v>9928.9</v>
      </c>
      <c r="G147" s="85">
        <f t="shared" si="1"/>
        <v>9928.9</v>
      </c>
    </row>
    <row r="148" spans="1:7" ht="45">
      <c r="A148" s="83" t="s">
        <v>156</v>
      </c>
      <c r="B148" s="84" t="s">
        <v>47</v>
      </c>
      <c r="C148" s="133" t="s">
        <v>35</v>
      </c>
      <c r="D148" s="91" t="s">
        <v>277</v>
      </c>
      <c r="E148" s="84" t="s">
        <v>103</v>
      </c>
      <c r="F148" s="85">
        <f t="shared" si="1"/>
        <v>9928.9</v>
      </c>
      <c r="G148" s="85">
        <f t="shared" si="1"/>
        <v>9928.9</v>
      </c>
    </row>
    <row r="149" spans="1:7" ht="12.75">
      <c r="A149" s="83" t="s">
        <v>104</v>
      </c>
      <c r="B149" s="84" t="s">
        <v>47</v>
      </c>
      <c r="C149" s="133" t="s">
        <v>35</v>
      </c>
      <c r="D149" s="91" t="s">
        <v>277</v>
      </c>
      <c r="E149" s="84" t="s">
        <v>105</v>
      </c>
      <c r="F149" s="85">
        <f t="shared" si="1"/>
        <v>9928.9</v>
      </c>
      <c r="G149" s="85">
        <f t="shared" si="1"/>
        <v>9928.9</v>
      </c>
    </row>
    <row r="150" spans="1:7" ht="45">
      <c r="A150" s="83" t="s">
        <v>95</v>
      </c>
      <c r="B150" s="84" t="s">
        <v>47</v>
      </c>
      <c r="C150" s="133" t="s">
        <v>35</v>
      </c>
      <c r="D150" s="91" t="s">
        <v>277</v>
      </c>
      <c r="E150" s="84" t="s">
        <v>76</v>
      </c>
      <c r="F150" s="85">
        <v>9928.9</v>
      </c>
      <c r="G150" s="85">
        <v>9928.9</v>
      </c>
    </row>
    <row r="151" spans="1:7" ht="12.75">
      <c r="A151" s="152" t="s">
        <v>189</v>
      </c>
      <c r="B151" s="153" t="s">
        <v>47</v>
      </c>
      <c r="C151" s="153" t="s">
        <v>47</v>
      </c>
      <c r="D151" s="153" t="s">
        <v>396</v>
      </c>
      <c r="E151" s="153" t="s">
        <v>32</v>
      </c>
      <c r="F151" s="151">
        <v>2093.3</v>
      </c>
      <c r="G151" s="151">
        <v>2118</v>
      </c>
    </row>
    <row r="152" spans="1:7" ht="22.5">
      <c r="A152" s="83" t="s">
        <v>159</v>
      </c>
      <c r="B152" s="84" t="s">
        <v>47</v>
      </c>
      <c r="C152" s="84" t="s">
        <v>47</v>
      </c>
      <c r="D152" s="91" t="s">
        <v>278</v>
      </c>
      <c r="E152" s="84" t="s">
        <v>32</v>
      </c>
      <c r="F152" s="85">
        <v>2093.3</v>
      </c>
      <c r="G152" s="85">
        <v>2118</v>
      </c>
    </row>
    <row r="153" spans="1:7" ht="38.25" customHeight="1">
      <c r="A153" s="83" t="s">
        <v>156</v>
      </c>
      <c r="B153" s="84" t="s">
        <v>47</v>
      </c>
      <c r="C153" s="84" t="s">
        <v>47</v>
      </c>
      <c r="D153" s="91" t="s">
        <v>278</v>
      </c>
      <c r="E153" s="84">
        <v>600</v>
      </c>
      <c r="F153" s="85">
        <v>2093.3</v>
      </c>
      <c r="G153" s="85">
        <v>2118</v>
      </c>
    </row>
    <row r="154" spans="1:7" ht="12.75">
      <c r="A154" s="83" t="s">
        <v>104</v>
      </c>
      <c r="B154" s="84" t="s">
        <v>47</v>
      </c>
      <c r="C154" s="84" t="s">
        <v>47</v>
      </c>
      <c r="D154" s="91" t="s">
        <v>278</v>
      </c>
      <c r="E154" s="84">
        <v>610</v>
      </c>
      <c r="F154" s="85">
        <v>2093.3</v>
      </c>
      <c r="G154" s="85">
        <v>2118</v>
      </c>
    </row>
    <row r="155" spans="1:7" ht="45">
      <c r="A155" s="83" t="s">
        <v>95</v>
      </c>
      <c r="B155" s="84" t="s">
        <v>47</v>
      </c>
      <c r="C155" s="84" t="s">
        <v>47</v>
      </c>
      <c r="D155" s="91" t="s">
        <v>278</v>
      </c>
      <c r="E155" s="84">
        <v>611</v>
      </c>
      <c r="F155" s="85">
        <v>2093.3</v>
      </c>
      <c r="G155" s="85">
        <v>2118</v>
      </c>
    </row>
    <row r="156" spans="1:7" ht="52.5">
      <c r="A156" s="87" t="s">
        <v>397</v>
      </c>
      <c r="B156" s="88" t="s">
        <v>47</v>
      </c>
      <c r="C156" s="88" t="s">
        <v>48</v>
      </c>
      <c r="D156" s="88" t="s">
        <v>295</v>
      </c>
      <c r="E156" s="88"/>
      <c r="F156" s="89">
        <v>50</v>
      </c>
      <c r="G156" s="89">
        <v>50</v>
      </c>
    </row>
    <row r="157" spans="1:7" ht="22.5">
      <c r="A157" s="83" t="s">
        <v>157</v>
      </c>
      <c r="B157" s="84" t="s">
        <v>47</v>
      </c>
      <c r="C157" s="84" t="s">
        <v>48</v>
      </c>
      <c r="D157" s="91" t="s">
        <v>398</v>
      </c>
      <c r="E157" s="84" t="s">
        <v>32</v>
      </c>
      <c r="F157" s="85">
        <v>50</v>
      </c>
      <c r="G157" s="85">
        <v>50</v>
      </c>
    </row>
    <row r="158" spans="1:7" ht="12.75">
      <c r="A158" s="83" t="s">
        <v>158</v>
      </c>
      <c r="B158" s="84" t="s">
        <v>47</v>
      </c>
      <c r="C158" s="84" t="s">
        <v>48</v>
      </c>
      <c r="D158" s="91" t="s">
        <v>398</v>
      </c>
      <c r="E158" s="84" t="s">
        <v>32</v>
      </c>
      <c r="F158" s="85">
        <v>50</v>
      </c>
      <c r="G158" s="85">
        <v>50</v>
      </c>
    </row>
    <row r="159" spans="1:7" ht="22.5">
      <c r="A159" s="83" t="s">
        <v>106</v>
      </c>
      <c r="B159" s="84" t="s">
        <v>47</v>
      </c>
      <c r="C159" s="84" t="s">
        <v>48</v>
      </c>
      <c r="D159" s="91" t="s">
        <v>398</v>
      </c>
      <c r="E159" s="84" t="s">
        <v>107</v>
      </c>
      <c r="F159" s="85">
        <v>50</v>
      </c>
      <c r="G159" s="85">
        <v>50</v>
      </c>
    </row>
    <row r="160" spans="1:7" ht="21">
      <c r="A160" s="87" t="s">
        <v>271</v>
      </c>
      <c r="B160" s="88" t="s">
        <v>47</v>
      </c>
      <c r="C160" s="88" t="s">
        <v>47</v>
      </c>
      <c r="D160" s="88" t="s">
        <v>287</v>
      </c>
      <c r="E160" s="88"/>
      <c r="F160" s="89">
        <v>100</v>
      </c>
      <c r="G160" s="89">
        <v>100</v>
      </c>
    </row>
    <row r="161" spans="1:7" ht="22.5">
      <c r="A161" s="83" t="s">
        <v>106</v>
      </c>
      <c r="B161" s="84" t="s">
        <v>47</v>
      </c>
      <c r="C161" s="84" t="s">
        <v>47</v>
      </c>
      <c r="D161" s="91" t="s">
        <v>399</v>
      </c>
      <c r="E161" s="84">
        <v>200</v>
      </c>
      <c r="F161" s="86">
        <v>100</v>
      </c>
      <c r="G161" s="86">
        <v>100</v>
      </c>
    </row>
    <row r="162" spans="1:7" ht="42">
      <c r="A162" s="87" t="s">
        <v>276</v>
      </c>
      <c r="B162" s="88" t="s">
        <v>47</v>
      </c>
      <c r="C162" s="134" t="s">
        <v>255</v>
      </c>
      <c r="D162" s="134" t="s">
        <v>702</v>
      </c>
      <c r="E162" s="88"/>
      <c r="F162" s="89">
        <f>F163+F167+F169+F171+F173</f>
        <v>1187.1999999999998</v>
      </c>
      <c r="G162" s="89">
        <f>G163+G167+G169+G171+G173</f>
        <v>1201.1999999999998</v>
      </c>
    </row>
    <row r="163" spans="1:7" ht="45">
      <c r="A163" s="90" t="s">
        <v>276</v>
      </c>
      <c r="B163" s="84" t="s">
        <v>47</v>
      </c>
      <c r="C163" s="84" t="s">
        <v>155</v>
      </c>
      <c r="D163" s="133" t="s">
        <v>702</v>
      </c>
      <c r="E163" s="84"/>
      <c r="F163" s="85">
        <f>F164</f>
        <v>299.4</v>
      </c>
      <c r="G163" s="85">
        <f>G164</f>
        <v>283.4</v>
      </c>
    </row>
    <row r="164" spans="1:7" ht="45">
      <c r="A164" s="83" t="s">
        <v>156</v>
      </c>
      <c r="B164" s="84" t="s">
        <v>47</v>
      </c>
      <c r="C164" s="84" t="s">
        <v>155</v>
      </c>
      <c r="D164" s="133" t="s">
        <v>702</v>
      </c>
      <c r="E164" s="84" t="s">
        <v>103</v>
      </c>
      <c r="F164" s="85">
        <f>F165+F166</f>
        <v>299.4</v>
      </c>
      <c r="G164" s="85">
        <f>G165+G166</f>
        <v>283.4</v>
      </c>
    </row>
    <row r="165" spans="1:7" ht="45">
      <c r="A165" s="83" t="s">
        <v>95</v>
      </c>
      <c r="B165" s="84" t="s">
        <v>47</v>
      </c>
      <c r="C165" s="84" t="s">
        <v>155</v>
      </c>
      <c r="D165" s="133" t="s">
        <v>702</v>
      </c>
      <c r="E165" s="84">
        <v>611</v>
      </c>
      <c r="F165" s="85">
        <v>230.1</v>
      </c>
      <c r="G165" s="85">
        <v>214.1</v>
      </c>
    </row>
    <row r="166" spans="1:7" ht="56.25">
      <c r="A166" s="83" t="s">
        <v>96</v>
      </c>
      <c r="B166" s="84" t="s">
        <v>47</v>
      </c>
      <c r="C166" s="84" t="s">
        <v>155</v>
      </c>
      <c r="D166" s="133" t="s">
        <v>702</v>
      </c>
      <c r="E166" s="84" t="s">
        <v>19</v>
      </c>
      <c r="F166" s="85">
        <v>69.3</v>
      </c>
      <c r="G166" s="85">
        <v>69.3</v>
      </c>
    </row>
    <row r="167" spans="1:7" ht="45">
      <c r="A167" s="83" t="s">
        <v>156</v>
      </c>
      <c r="B167" s="84" t="s">
        <v>47</v>
      </c>
      <c r="C167" s="84" t="s">
        <v>46</v>
      </c>
      <c r="D167" s="133" t="s">
        <v>702</v>
      </c>
      <c r="E167" s="84">
        <v>600</v>
      </c>
      <c r="F167" s="85">
        <f>F168</f>
        <v>768.7</v>
      </c>
      <c r="G167" s="85">
        <f>G168</f>
        <v>798.7</v>
      </c>
    </row>
    <row r="168" spans="1:7" ht="45">
      <c r="A168" s="83" t="s">
        <v>95</v>
      </c>
      <c r="B168" s="84" t="s">
        <v>47</v>
      </c>
      <c r="C168" s="84" t="s">
        <v>46</v>
      </c>
      <c r="D168" s="133" t="s">
        <v>702</v>
      </c>
      <c r="E168" s="84" t="s">
        <v>76</v>
      </c>
      <c r="F168" s="86">
        <v>768.7</v>
      </c>
      <c r="G168" s="86">
        <v>798.7</v>
      </c>
    </row>
    <row r="169" spans="1:7" ht="45">
      <c r="A169" s="83" t="s">
        <v>156</v>
      </c>
      <c r="B169" s="84" t="s">
        <v>47</v>
      </c>
      <c r="C169" s="133" t="s">
        <v>35</v>
      </c>
      <c r="D169" s="133" t="s">
        <v>702</v>
      </c>
      <c r="E169" s="84">
        <v>600</v>
      </c>
      <c r="F169" s="86">
        <f>F170</f>
        <v>40.7</v>
      </c>
      <c r="G169" s="86">
        <f>G170</f>
        <v>40.7</v>
      </c>
    </row>
    <row r="170" spans="1:7" ht="45">
      <c r="A170" s="83" t="s">
        <v>95</v>
      </c>
      <c r="B170" s="84" t="s">
        <v>47</v>
      </c>
      <c r="C170" s="133" t="s">
        <v>35</v>
      </c>
      <c r="D170" s="133" t="s">
        <v>702</v>
      </c>
      <c r="E170" s="84" t="s">
        <v>76</v>
      </c>
      <c r="F170" s="85">
        <v>40.7</v>
      </c>
      <c r="G170" s="85">
        <v>40.7</v>
      </c>
    </row>
    <row r="171" spans="1:7" ht="45">
      <c r="A171" s="83" t="s">
        <v>156</v>
      </c>
      <c r="B171" s="84" t="s">
        <v>47</v>
      </c>
      <c r="C171" s="133" t="s">
        <v>35</v>
      </c>
      <c r="D171" s="133" t="s">
        <v>702</v>
      </c>
      <c r="E171" s="84">
        <v>600</v>
      </c>
      <c r="F171" s="85">
        <f>F172</f>
        <v>58.3</v>
      </c>
      <c r="G171" s="85">
        <v>58.3</v>
      </c>
    </row>
    <row r="172" spans="1:7" ht="45">
      <c r="A172" s="83" t="s">
        <v>95</v>
      </c>
      <c r="B172" s="84" t="s">
        <v>47</v>
      </c>
      <c r="C172" s="133" t="s">
        <v>35</v>
      </c>
      <c r="D172" s="133" t="s">
        <v>702</v>
      </c>
      <c r="E172" s="84" t="s">
        <v>76</v>
      </c>
      <c r="F172" s="85">
        <v>58.3</v>
      </c>
      <c r="G172" s="85">
        <v>58.3</v>
      </c>
    </row>
    <row r="173" spans="1:7" ht="22.5">
      <c r="A173" s="83" t="s">
        <v>241</v>
      </c>
      <c r="B173" s="84" t="s">
        <v>47</v>
      </c>
      <c r="C173" s="84" t="s">
        <v>75</v>
      </c>
      <c r="D173" s="133" t="s">
        <v>702</v>
      </c>
      <c r="E173" s="84">
        <v>110</v>
      </c>
      <c r="F173" s="85">
        <v>20.1</v>
      </c>
      <c r="G173" s="85">
        <v>20.1</v>
      </c>
    </row>
    <row r="174" spans="1:7" ht="22.5">
      <c r="A174" s="90" t="s">
        <v>275</v>
      </c>
      <c r="B174" s="84" t="s">
        <v>47</v>
      </c>
      <c r="C174" s="84" t="s">
        <v>75</v>
      </c>
      <c r="D174" s="133" t="s">
        <v>702</v>
      </c>
      <c r="E174" s="84">
        <v>112</v>
      </c>
      <c r="F174" s="85">
        <v>20.1</v>
      </c>
      <c r="G174" s="85">
        <v>20.1</v>
      </c>
    </row>
    <row r="175" spans="1:7" ht="42">
      <c r="A175" s="87" t="s">
        <v>405</v>
      </c>
      <c r="B175" s="88" t="s">
        <v>47</v>
      </c>
      <c r="C175" s="88" t="s">
        <v>46</v>
      </c>
      <c r="D175" s="88" t="s">
        <v>406</v>
      </c>
      <c r="E175" s="88"/>
      <c r="F175" s="89">
        <v>755.2</v>
      </c>
      <c r="G175" s="89">
        <v>764.1</v>
      </c>
    </row>
    <row r="176" spans="1:7" ht="22.5">
      <c r="A176" s="83" t="s">
        <v>106</v>
      </c>
      <c r="B176" s="91" t="s">
        <v>47</v>
      </c>
      <c r="C176" s="91" t="s">
        <v>46</v>
      </c>
      <c r="D176" s="91" t="s">
        <v>406</v>
      </c>
      <c r="E176" s="84">
        <v>200</v>
      </c>
      <c r="F176" s="85">
        <v>755.2</v>
      </c>
      <c r="G176" s="85">
        <v>764.1</v>
      </c>
    </row>
    <row r="177" spans="1:7" ht="12.75">
      <c r="A177" s="80" t="s">
        <v>86</v>
      </c>
      <c r="B177" s="82" t="s">
        <v>47</v>
      </c>
      <c r="C177" s="82" t="s">
        <v>75</v>
      </c>
      <c r="D177" s="82" t="s">
        <v>31</v>
      </c>
      <c r="E177" s="82" t="s">
        <v>32</v>
      </c>
      <c r="F177" s="81">
        <f>F178+F180+F182</f>
        <v>13816.6</v>
      </c>
      <c r="G177" s="81">
        <f>G178+G180+G182</f>
        <v>13821.3</v>
      </c>
    </row>
    <row r="178" spans="1:7" ht="22.5">
      <c r="A178" s="90" t="s">
        <v>400</v>
      </c>
      <c r="B178" s="133" t="s">
        <v>47</v>
      </c>
      <c r="C178" s="133" t="s">
        <v>75</v>
      </c>
      <c r="D178" s="91" t="s">
        <v>401</v>
      </c>
      <c r="E178" s="91"/>
      <c r="F178" s="85">
        <f>F179</f>
        <v>1189.6</v>
      </c>
      <c r="G178" s="85">
        <f>G179</f>
        <v>1189.6</v>
      </c>
    </row>
    <row r="179" spans="1:7" ht="56.25">
      <c r="A179" s="83" t="s">
        <v>77</v>
      </c>
      <c r="B179" s="84" t="s">
        <v>47</v>
      </c>
      <c r="C179" s="84" t="s">
        <v>75</v>
      </c>
      <c r="D179" s="91" t="s">
        <v>402</v>
      </c>
      <c r="E179" s="84" t="s">
        <v>110</v>
      </c>
      <c r="F179" s="86">
        <v>1189.6</v>
      </c>
      <c r="G179" s="86">
        <v>1189.6</v>
      </c>
    </row>
    <row r="180" spans="1:7" ht="22.5">
      <c r="A180" s="83" t="s">
        <v>242</v>
      </c>
      <c r="B180" s="84" t="s">
        <v>47</v>
      </c>
      <c r="C180" s="84" t="s">
        <v>75</v>
      </c>
      <c r="D180" s="84" t="s">
        <v>257</v>
      </c>
      <c r="E180" s="84"/>
      <c r="F180" s="86">
        <f>F181</f>
        <v>402.5</v>
      </c>
      <c r="G180" s="86">
        <f>G181</f>
        <v>407.2</v>
      </c>
    </row>
    <row r="181" spans="1:7" ht="56.25">
      <c r="A181" s="83" t="s">
        <v>77</v>
      </c>
      <c r="B181" s="84" t="s">
        <v>47</v>
      </c>
      <c r="C181" s="84" t="s">
        <v>75</v>
      </c>
      <c r="D181" s="84" t="s">
        <v>257</v>
      </c>
      <c r="E181" s="84">
        <v>100</v>
      </c>
      <c r="F181" s="86">
        <v>402.5</v>
      </c>
      <c r="G181" s="86">
        <v>407.2</v>
      </c>
    </row>
    <row r="182" spans="1:7" ht="56.25">
      <c r="A182" s="90" t="s">
        <v>102</v>
      </c>
      <c r="B182" s="91" t="s">
        <v>47</v>
      </c>
      <c r="C182" s="91" t="s">
        <v>75</v>
      </c>
      <c r="D182" s="91" t="s">
        <v>407</v>
      </c>
      <c r="E182" s="91" t="s">
        <v>32</v>
      </c>
      <c r="F182" s="85">
        <f>F183+F184</f>
        <v>12224.5</v>
      </c>
      <c r="G182" s="85">
        <f>G183+G184</f>
        <v>12224.5</v>
      </c>
    </row>
    <row r="183" spans="1:7" ht="56.25">
      <c r="A183" s="83" t="s">
        <v>77</v>
      </c>
      <c r="B183" s="84" t="s">
        <v>47</v>
      </c>
      <c r="C183" s="84" t="s">
        <v>75</v>
      </c>
      <c r="D183" s="91" t="s">
        <v>408</v>
      </c>
      <c r="E183" s="84">
        <v>100</v>
      </c>
      <c r="F183" s="86">
        <v>10979</v>
      </c>
      <c r="G183" s="86">
        <v>10979</v>
      </c>
    </row>
    <row r="184" spans="1:7" ht="22.5">
      <c r="A184" s="90" t="s">
        <v>335</v>
      </c>
      <c r="B184" s="84" t="s">
        <v>47</v>
      </c>
      <c r="C184" s="84" t="s">
        <v>75</v>
      </c>
      <c r="D184" s="91" t="s">
        <v>409</v>
      </c>
      <c r="E184" s="84"/>
      <c r="F184" s="86">
        <f>F185+F186</f>
        <v>1245.5</v>
      </c>
      <c r="G184" s="86">
        <f>G185+G186</f>
        <v>1245.5</v>
      </c>
    </row>
    <row r="185" spans="1:7" ht="22.5">
      <c r="A185" s="83" t="s">
        <v>106</v>
      </c>
      <c r="B185" s="84" t="s">
        <v>47</v>
      </c>
      <c r="C185" s="84" t="s">
        <v>75</v>
      </c>
      <c r="D185" s="91" t="s">
        <v>409</v>
      </c>
      <c r="E185" s="84">
        <v>200</v>
      </c>
      <c r="F185" s="86">
        <v>1086</v>
      </c>
      <c r="G185" s="86">
        <v>1086</v>
      </c>
    </row>
    <row r="186" spans="1:7" ht="12.75">
      <c r="A186" s="83" t="s">
        <v>113</v>
      </c>
      <c r="B186" s="84" t="s">
        <v>47</v>
      </c>
      <c r="C186" s="84" t="s">
        <v>75</v>
      </c>
      <c r="D186" s="91" t="s">
        <v>409</v>
      </c>
      <c r="E186" s="84">
        <v>800</v>
      </c>
      <c r="F186" s="85">
        <v>159.5</v>
      </c>
      <c r="G186" s="85">
        <v>159.5</v>
      </c>
    </row>
    <row r="187" spans="1:7" ht="44.25" customHeight="1">
      <c r="A187" s="87" t="s">
        <v>403</v>
      </c>
      <c r="B187" s="88" t="s">
        <v>47</v>
      </c>
      <c r="C187" s="88" t="s">
        <v>75</v>
      </c>
      <c r="D187" s="88" t="s">
        <v>288</v>
      </c>
      <c r="E187" s="88" t="s">
        <v>32</v>
      </c>
      <c r="F187" s="89">
        <v>50</v>
      </c>
      <c r="G187" s="89">
        <v>50</v>
      </c>
    </row>
    <row r="188" spans="1:7" ht="22.5">
      <c r="A188" s="83" t="s">
        <v>106</v>
      </c>
      <c r="B188" s="84" t="s">
        <v>47</v>
      </c>
      <c r="C188" s="84" t="s">
        <v>75</v>
      </c>
      <c r="D188" s="91" t="s">
        <v>404</v>
      </c>
      <c r="E188" s="84" t="s">
        <v>107</v>
      </c>
      <c r="F188" s="86">
        <v>50</v>
      </c>
      <c r="G188" s="86">
        <v>50</v>
      </c>
    </row>
    <row r="189" spans="1:7" ht="12.75">
      <c r="A189" s="80" t="s">
        <v>410</v>
      </c>
      <c r="B189" s="82" t="s">
        <v>61</v>
      </c>
      <c r="C189" s="84"/>
      <c r="D189" s="91"/>
      <c r="E189" s="84"/>
      <c r="F189" s="89">
        <f>F190+F211</f>
        <v>43903.4</v>
      </c>
      <c r="G189" s="89">
        <f>G190+G211</f>
        <v>43903.4</v>
      </c>
    </row>
    <row r="190" spans="1:7" ht="21">
      <c r="A190" s="87" t="s">
        <v>411</v>
      </c>
      <c r="B190" s="88" t="s">
        <v>61</v>
      </c>
      <c r="C190" s="88"/>
      <c r="D190" s="88" t="s">
        <v>289</v>
      </c>
      <c r="E190" s="88" t="s">
        <v>32</v>
      </c>
      <c r="F190" s="89">
        <f>F191+F195+F199+F204+F206+F209</f>
        <v>43348</v>
      </c>
      <c r="G190" s="89">
        <f>G191+G195+G199+G204+G206+G209</f>
        <v>43348</v>
      </c>
    </row>
    <row r="191" spans="1:7" ht="22.5">
      <c r="A191" s="152" t="s">
        <v>190</v>
      </c>
      <c r="B191" s="153" t="s">
        <v>61</v>
      </c>
      <c r="C191" s="153" t="s">
        <v>33</v>
      </c>
      <c r="D191" s="153" t="s">
        <v>414</v>
      </c>
      <c r="E191" s="153"/>
      <c r="F191" s="151">
        <f aca="true" t="shared" si="2" ref="F191:G193">F192</f>
        <v>14122.5</v>
      </c>
      <c r="G191" s="151">
        <f t="shared" si="2"/>
        <v>14122.5</v>
      </c>
    </row>
    <row r="192" spans="1:7" ht="45">
      <c r="A192" s="83" t="s">
        <v>156</v>
      </c>
      <c r="B192" s="84" t="s">
        <v>61</v>
      </c>
      <c r="C192" s="84" t="s">
        <v>33</v>
      </c>
      <c r="D192" s="91" t="s">
        <v>413</v>
      </c>
      <c r="E192" s="84" t="s">
        <v>103</v>
      </c>
      <c r="F192" s="86">
        <f t="shared" si="2"/>
        <v>14122.5</v>
      </c>
      <c r="G192" s="86">
        <f t="shared" si="2"/>
        <v>14122.5</v>
      </c>
    </row>
    <row r="193" spans="1:7" ht="12.75">
      <c r="A193" s="83" t="s">
        <v>104</v>
      </c>
      <c r="B193" s="84" t="s">
        <v>61</v>
      </c>
      <c r="C193" s="84" t="s">
        <v>33</v>
      </c>
      <c r="D193" s="91" t="s">
        <v>413</v>
      </c>
      <c r="E193" s="84" t="s">
        <v>105</v>
      </c>
      <c r="F193" s="86">
        <f t="shared" si="2"/>
        <v>14122.5</v>
      </c>
      <c r="G193" s="86">
        <f t="shared" si="2"/>
        <v>14122.5</v>
      </c>
    </row>
    <row r="194" spans="1:7" ht="45">
      <c r="A194" s="83" t="s">
        <v>95</v>
      </c>
      <c r="B194" s="84" t="s">
        <v>61</v>
      </c>
      <c r="C194" s="84" t="s">
        <v>33</v>
      </c>
      <c r="D194" s="91" t="s">
        <v>413</v>
      </c>
      <c r="E194" s="84" t="s">
        <v>76</v>
      </c>
      <c r="F194" s="86">
        <v>14122.5</v>
      </c>
      <c r="G194" s="86">
        <v>14122.5</v>
      </c>
    </row>
    <row r="195" spans="1:7" ht="12.75">
      <c r="A195" s="152" t="s">
        <v>191</v>
      </c>
      <c r="B195" s="153" t="s">
        <v>61</v>
      </c>
      <c r="C195" s="153" t="s">
        <v>33</v>
      </c>
      <c r="D195" s="153" t="s">
        <v>416</v>
      </c>
      <c r="E195" s="153" t="s">
        <v>32</v>
      </c>
      <c r="F195" s="151">
        <f aca="true" t="shared" si="3" ref="F195:G197">F196</f>
        <v>5820</v>
      </c>
      <c r="G195" s="151">
        <f t="shared" si="3"/>
        <v>5820</v>
      </c>
    </row>
    <row r="196" spans="1:7" ht="45">
      <c r="A196" s="83" t="s">
        <v>156</v>
      </c>
      <c r="B196" s="84" t="s">
        <v>61</v>
      </c>
      <c r="C196" s="84" t="s">
        <v>33</v>
      </c>
      <c r="D196" s="91" t="s">
        <v>415</v>
      </c>
      <c r="E196" s="84" t="s">
        <v>103</v>
      </c>
      <c r="F196" s="86">
        <f t="shared" si="3"/>
        <v>5820</v>
      </c>
      <c r="G196" s="86">
        <f t="shared" si="3"/>
        <v>5820</v>
      </c>
    </row>
    <row r="197" spans="1:7" ht="12.75">
      <c r="A197" s="83" t="s">
        <v>104</v>
      </c>
      <c r="B197" s="84" t="s">
        <v>61</v>
      </c>
      <c r="C197" s="84" t="s">
        <v>33</v>
      </c>
      <c r="D197" s="91" t="s">
        <v>415</v>
      </c>
      <c r="E197" s="84" t="s">
        <v>105</v>
      </c>
      <c r="F197" s="86">
        <f t="shared" si="3"/>
        <v>5820</v>
      </c>
      <c r="G197" s="86">
        <f t="shared" si="3"/>
        <v>5820</v>
      </c>
    </row>
    <row r="198" spans="1:7" ht="45">
      <c r="A198" s="83" t="s">
        <v>95</v>
      </c>
      <c r="B198" s="84" t="s">
        <v>61</v>
      </c>
      <c r="C198" s="84" t="s">
        <v>33</v>
      </c>
      <c r="D198" s="91" t="s">
        <v>415</v>
      </c>
      <c r="E198" s="84" t="s">
        <v>76</v>
      </c>
      <c r="F198" s="86">
        <v>5820</v>
      </c>
      <c r="G198" s="86">
        <v>5820</v>
      </c>
    </row>
    <row r="199" spans="1:7" ht="22.5">
      <c r="A199" s="152" t="s">
        <v>273</v>
      </c>
      <c r="B199" s="153" t="s">
        <v>47</v>
      </c>
      <c r="C199" s="155" t="s">
        <v>35</v>
      </c>
      <c r="D199" s="153" t="s">
        <v>417</v>
      </c>
      <c r="E199" s="153" t="s">
        <v>32</v>
      </c>
      <c r="F199" s="151">
        <f aca="true" t="shared" si="4" ref="F199:G202">F200</f>
        <v>8339.6</v>
      </c>
      <c r="G199" s="151">
        <f t="shared" si="4"/>
        <v>8339.6</v>
      </c>
    </row>
    <row r="200" spans="1:7" ht="22.5">
      <c r="A200" s="83" t="s">
        <v>100</v>
      </c>
      <c r="B200" s="84" t="s">
        <v>47</v>
      </c>
      <c r="C200" s="133" t="s">
        <v>35</v>
      </c>
      <c r="D200" s="91" t="s">
        <v>418</v>
      </c>
      <c r="E200" s="84" t="s">
        <v>32</v>
      </c>
      <c r="F200" s="86">
        <f t="shared" si="4"/>
        <v>8339.6</v>
      </c>
      <c r="G200" s="86">
        <f t="shared" si="4"/>
        <v>8339.6</v>
      </c>
    </row>
    <row r="201" spans="1:7" ht="45">
      <c r="A201" s="90" t="s">
        <v>156</v>
      </c>
      <c r="B201" s="84" t="s">
        <v>47</v>
      </c>
      <c r="C201" s="133" t="s">
        <v>35</v>
      </c>
      <c r="D201" s="91" t="s">
        <v>418</v>
      </c>
      <c r="E201" s="84" t="s">
        <v>103</v>
      </c>
      <c r="F201" s="86">
        <f t="shared" si="4"/>
        <v>8339.6</v>
      </c>
      <c r="G201" s="86">
        <f t="shared" si="4"/>
        <v>8339.6</v>
      </c>
    </row>
    <row r="202" spans="1:7" ht="12.75">
      <c r="A202" s="83" t="s">
        <v>104</v>
      </c>
      <c r="B202" s="84" t="s">
        <v>47</v>
      </c>
      <c r="C202" s="133" t="s">
        <v>35</v>
      </c>
      <c r="D202" s="91" t="s">
        <v>418</v>
      </c>
      <c r="E202" s="84" t="s">
        <v>105</v>
      </c>
      <c r="F202" s="86">
        <f t="shared" si="4"/>
        <v>8339.6</v>
      </c>
      <c r="G202" s="86">
        <f t="shared" si="4"/>
        <v>8339.6</v>
      </c>
    </row>
    <row r="203" spans="1:7" ht="45">
      <c r="A203" s="83" t="s">
        <v>95</v>
      </c>
      <c r="B203" s="84" t="s">
        <v>47</v>
      </c>
      <c r="C203" s="133" t="s">
        <v>35</v>
      </c>
      <c r="D203" s="91" t="s">
        <v>418</v>
      </c>
      <c r="E203" s="84" t="s">
        <v>76</v>
      </c>
      <c r="F203" s="86">
        <v>8339.6</v>
      </c>
      <c r="G203" s="86">
        <v>8339.6</v>
      </c>
    </row>
    <row r="204" spans="1:7" ht="12.75">
      <c r="A204" s="152" t="s">
        <v>274</v>
      </c>
      <c r="B204" s="153" t="s">
        <v>61</v>
      </c>
      <c r="C204" s="155" t="s">
        <v>56</v>
      </c>
      <c r="D204" s="153" t="s">
        <v>419</v>
      </c>
      <c r="E204" s="153"/>
      <c r="F204" s="151">
        <v>200</v>
      </c>
      <c r="G204" s="151">
        <v>200</v>
      </c>
    </row>
    <row r="205" spans="1:7" ht="22.5">
      <c r="A205" s="83" t="s">
        <v>106</v>
      </c>
      <c r="B205" s="84" t="s">
        <v>61</v>
      </c>
      <c r="C205" s="84" t="s">
        <v>56</v>
      </c>
      <c r="D205" s="91" t="s">
        <v>420</v>
      </c>
      <c r="E205" s="84">
        <v>200</v>
      </c>
      <c r="F205" s="86">
        <v>200</v>
      </c>
      <c r="G205" s="86">
        <v>200</v>
      </c>
    </row>
    <row r="206" spans="1:7" ht="22.5">
      <c r="A206" s="152" t="s">
        <v>412</v>
      </c>
      <c r="B206" s="153" t="s">
        <v>61</v>
      </c>
      <c r="C206" s="153" t="s">
        <v>56</v>
      </c>
      <c r="D206" s="153" t="s">
        <v>421</v>
      </c>
      <c r="E206" s="153"/>
      <c r="F206" s="151">
        <v>14765.9</v>
      </c>
      <c r="G206" s="151">
        <v>14765.9</v>
      </c>
    </row>
    <row r="207" spans="1:7" ht="56.25">
      <c r="A207" s="83" t="s">
        <v>77</v>
      </c>
      <c r="B207" s="84" t="s">
        <v>61</v>
      </c>
      <c r="C207" s="84" t="s">
        <v>56</v>
      </c>
      <c r="D207" s="91" t="s">
        <v>422</v>
      </c>
      <c r="E207" s="84">
        <v>100</v>
      </c>
      <c r="F207" s="85">
        <v>14700.4</v>
      </c>
      <c r="G207" s="85">
        <v>14700.4</v>
      </c>
    </row>
    <row r="208" spans="1:7" ht="22.5">
      <c r="A208" s="83" t="s">
        <v>106</v>
      </c>
      <c r="B208" s="84" t="s">
        <v>61</v>
      </c>
      <c r="C208" s="84" t="s">
        <v>56</v>
      </c>
      <c r="D208" s="91" t="s">
        <v>422</v>
      </c>
      <c r="E208" s="84">
        <v>200</v>
      </c>
      <c r="F208" s="85">
        <v>65.5</v>
      </c>
      <c r="G208" s="85">
        <v>65.5</v>
      </c>
    </row>
    <row r="209" spans="1:7" ht="45">
      <c r="A209" s="152" t="s">
        <v>423</v>
      </c>
      <c r="B209" s="153" t="s">
        <v>61</v>
      </c>
      <c r="C209" s="153" t="s">
        <v>56</v>
      </c>
      <c r="D209" s="153" t="s">
        <v>425</v>
      </c>
      <c r="E209" s="153"/>
      <c r="F209" s="151">
        <v>100</v>
      </c>
      <c r="G209" s="151">
        <v>100</v>
      </c>
    </row>
    <row r="210" spans="1:7" ht="22.5">
      <c r="A210" s="83" t="s">
        <v>106</v>
      </c>
      <c r="B210" s="84" t="s">
        <v>61</v>
      </c>
      <c r="C210" s="84" t="s">
        <v>56</v>
      </c>
      <c r="D210" s="91" t="s">
        <v>448</v>
      </c>
      <c r="E210" s="84">
        <v>200</v>
      </c>
      <c r="F210" s="85">
        <v>100</v>
      </c>
      <c r="G210" s="85">
        <v>100</v>
      </c>
    </row>
    <row r="211" spans="1:7" ht="22.5">
      <c r="A211" s="83" t="s">
        <v>252</v>
      </c>
      <c r="B211" s="84" t="s">
        <v>61</v>
      </c>
      <c r="C211" s="84" t="s">
        <v>56</v>
      </c>
      <c r="D211" s="91" t="s">
        <v>440</v>
      </c>
      <c r="E211" s="84"/>
      <c r="F211" s="85">
        <v>555.4</v>
      </c>
      <c r="G211" s="85">
        <v>555.4</v>
      </c>
    </row>
    <row r="212" spans="1:7" ht="56.25">
      <c r="A212" s="83" t="s">
        <v>77</v>
      </c>
      <c r="B212" s="84" t="s">
        <v>61</v>
      </c>
      <c r="C212" s="84" t="s">
        <v>56</v>
      </c>
      <c r="D212" s="91" t="s">
        <v>441</v>
      </c>
      <c r="E212" s="84">
        <v>100</v>
      </c>
      <c r="F212" s="85">
        <v>555.4</v>
      </c>
      <c r="G212" s="85">
        <v>555.4</v>
      </c>
    </row>
    <row r="213" spans="1:7" ht="12.75">
      <c r="A213" s="87" t="s">
        <v>258</v>
      </c>
      <c r="B213" s="134" t="s">
        <v>75</v>
      </c>
      <c r="C213" s="84"/>
      <c r="D213" s="91"/>
      <c r="E213" s="84"/>
      <c r="F213" s="89">
        <f>F214</f>
        <v>250</v>
      </c>
      <c r="G213" s="89">
        <f>G214</f>
        <v>250</v>
      </c>
    </row>
    <row r="214" spans="1:7" ht="21">
      <c r="A214" s="87" t="s">
        <v>424</v>
      </c>
      <c r="B214" s="134" t="s">
        <v>75</v>
      </c>
      <c r="C214" s="88" t="s">
        <v>33</v>
      </c>
      <c r="D214" s="88" t="s">
        <v>432</v>
      </c>
      <c r="E214" s="88"/>
      <c r="F214" s="89">
        <f>F215+F217+F219+F221+F223</f>
        <v>250</v>
      </c>
      <c r="G214" s="89">
        <f>G215+G217+G219+G221+G223</f>
        <v>250</v>
      </c>
    </row>
    <row r="215" spans="1:7" s="154" customFormat="1" ht="33.75">
      <c r="A215" s="152" t="s">
        <v>426</v>
      </c>
      <c r="B215" s="155" t="s">
        <v>75</v>
      </c>
      <c r="C215" s="153" t="s">
        <v>33</v>
      </c>
      <c r="D215" s="153" t="s">
        <v>434</v>
      </c>
      <c r="E215" s="153"/>
      <c r="F215" s="151">
        <v>146</v>
      </c>
      <c r="G215" s="151">
        <v>146</v>
      </c>
    </row>
    <row r="216" spans="1:7" ht="22.5">
      <c r="A216" s="90" t="s">
        <v>106</v>
      </c>
      <c r="B216" s="133" t="s">
        <v>75</v>
      </c>
      <c r="C216" s="84" t="s">
        <v>33</v>
      </c>
      <c r="D216" s="91" t="s">
        <v>449</v>
      </c>
      <c r="E216" s="84">
        <v>200</v>
      </c>
      <c r="F216" s="86">
        <v>146</v>
      </c>
      <c r="G216" s="86">
        <v>146</v>
      </c>
    </row>
    <row r="217" spans="1:7" s="154" customFormat="1" ht="33.75">
      <c r="A217" s="157" t="s">
        <v>427</v>
      </c>
      <c r="B217" s="155" t="s">
        <v>75</v>
      </c>
      <c r="C217" s="153" t="s">
        <v>33</v>
      </c>
      <c r="D217" s="153" t="s">
        <v>433</v>
      </c>
      <c r="E217" s="153"/>
      <c r="F217" s="151">
        <v>7</v>
      </c>
      <c r="G217" s="151">
        <v>7</v>
      </c>
    </row>
    <row r="218" spans="1:7" ht="22.5">
      <c r="A218" s="90" t="s">
        <v>106</v>
      </c>
      <c r="B218" s="133" t="s">
        <v>75</v>
      </c>
      <c r="C218" s="84" t="s">
        <v>33</v>
      </c>
      <c r="D218" s="91" t="s">
        <v>450</v>
      </c>
      <c r="E218" s="84">
        <v>200</v>
      </c>
      <c r="F218" s="85">
        <v>7</v>
      </c>
      <c r="G218" s="85">
        <v>7</v>
      </c>
    </row>
    <row r="219" spans="1:7" s="154" customFormat="1" ht="34.5" customHeight="1">
      <c r="A219" s="157" t="s">
        <v>428</v>
      </c>
      <c r="B219" s="155" t="s">
        <v>75</v>
      </c>
      <c r="C219" s="153" t="s">
        <v>33</v>
      </c>
      <c r="D219" s="153" t="s">
        <v>435</v>
      </c>
      <c r="E219" s="153"/>
      <c r="F219" s="151">
        <v>30</v>
      </c>
      <c r="G219" s="151">
        <v>30</v>
      </c>
    </row>
    <row r="220" spans="1:7" ht="22.5">
      <c r="A220" s="90" t="s">
        <v>106</v>
      </c>
      <c r="B220" s="133" t="s">
        <v>75</v>
      </c>
      <c r="C220" s="84" t="s">
        <v>33</v>
      </c>
      <c r="D220" s="91" t="s">
        <v>451</v>
      </c>
      <c r="E220" s="84">
        <v>200</v>
      </c>
      <c r="F220" s="85">
        <v>30</v>
      </c>
      <c r="G220" s="85">
        <v>30</v>
      </c>
    </row>
    <row r="221" spans="1:7" s="154" customFormat="1" ht="33.75">
      <c r="A221" s="152" t="s">
        <v>429</v>
      </c>
      <c r="B221" s="155" t="s">
        <v>75</v>
      </c>
      <c r="C221" s="153" t="s">
        <v>33</v>
      </c>
      <c r="D221" s="153" t="s">
        <v>436</v>
      </c>
      <c r="E221" s="153"/>
      <c r="F221" s="151">
        <v>51</v>
      </c>
      <c r="G221" s="151">
        <v>51</v>
      </c>
    </row>
    <row r="222" spans="1:7" ht="22.5">
      <c r="A222" s="90" t="s">
        <v>106</v>
      </c>
      <c r="B222" s="133" t="s">
        <v>75</v>
      </c>
      <c r="C222" s="84" t="s">
        <v>33</v>
      </c>
      <c r="D222" s="91" t="s">
        <v>452</v>
      </c>
      <c r="E222" s="84">
        <v>200</v>
      </c>
      <c r="F222" s="85">
        <v>51</v>
      </c>
      <c r="G222" s="85">
        <v>51</v>
      </c>
    </row>
    <row r="223" spans="1:7" s="154" customFormat="1" ht="22.5">
      <c r="A223" s="152" t="s">
        <v>430</v>
      </c>
      <c r="B223" s="155" t="s">
        <v>75</v>
      </c>
      <c r="C223" s="153" t="s">
        <v>33</v>
      </c>
      <c r="D223" s="153" t="s">
        <v>437</v>
      </c>
      <c r="E223" s="153"/>
      <c r="F223" s="151">
        <v>16</v>
      </c>
      <c r="G223" s="151">
        <v>16</v>
      </c>
    </row>
    <row r="224" spans="1:7" ht="22.5">
      <c r="A224" s="90" t="s">
        <v>106</v>
      </c>
      <c r="B224" s="133" t="s">
        <v>75</v>
      </c>
      <c r="C224" s="84" t="s">
        <v>33</v>
      </c>
      <c r="D224" s="91" t="s">
        <v>453</v>
      </c>
      <c r="E224" s="84">
        <v>200</v>
      </c>
      <c r="F224" s="85">
        <v>16</v>
      </c>
      <c r="G224" s="85">
        <v>16</v>
      </c>
    </row>
    <row r="225" spans="1:7" ht="12.75">
      <c r="A225" s="80" t="s">
        <v>160</v>
      </c>
      <c r="B225" s="82" t="s">
        <v>57</v>
      </c>
      <c r="C225" s="82" t="s">
        <v>30</v>
      </c>
      <c r="D225" s="82" t="s">
        <v>31</v>
      </c>
      <c r="E225" s="82" t="s">
        <v>32</v>
      </c>
      <c r="F225" s="81">
        <f>F227+F244+F251+F242</f>
        <v>53328.3</v>
      </c>
      <c r="G225" s="81">
        <f>G227+G244+G251+G242</f>
        <v>53910.7</v>
      </c>
    </row>
    <row r="226" spans="1:7" ht="21">
      <c r="A226" s="87" t="s">
        <v>431</v>
      </c>
      <c r="B226" s="82" t="s">
        <v>57</v>
      </c>
      <c r="D226" s="88" t="s">
        <v>442</v>
      </c>
      <c r="E226" s="82" t="s">
        <v>32</v>
      </c>
      <c r="F226" s="81">
        <f>F227+F247+F249+F257</f>
        <v>47114.9</v>
      </c>
      <c r="G226" s="81">
        <f>G227+G247+G249+G257</f>
        <v>47669.899999999994</v>
      </c>
    </row>
    <row r="227" spans="1:7" s="78" customFormat="1" ht="21">
      <c r="A227" s="87" t="s">
        <v>108</v>
      </c>
      <c r="B227" s="88" t="s">
        <v>57</v>
      </c>
      <c r="C227" s="82" t="s">
        <v>35</v>
      </c>
      <c r="E227" s="88"/>
      <c r="F227" s="89">
        <f>F228+F230+F232+F234+F236+F238+F240</f>
        <v>19170.5</v>
      </c>
      <c r="G227" s="89">
        <f>G228+G230+G232+G234+G236+G238+G240</f>
        <v>19396.399999999998</v>
      </c>
    </row>
    <row r="228" spans="1:7" ht="22.5">
      <c r="A228" s="83" t="s">
        <v>161</v>
      </c>
      <c r="B228" s="84" t="s">
        <v>57</v>
      </c>
      <c r="C228" s="84" t="s">
        <v>35</v>
      </c>
      <c r="D228" s="91" t="s">
        <v>454</v>
      </c>
      <c r="E228" s="84"/>
      <c r="F228" s="86">
        <v>139.7</v>
      </c>
      <c r="G228" s="86">
        <v>141.4</v>
      </c>
    </row>
    <row r="229" spans="1:7" ht="22.5">
      <c r="A229" s="83" t="s">
        <v>108</v>
      </c>
      <c r="B229" s="84" t="s">
        <v>57</v>
      </c>
      <c r="C229" s="84" t="s">
        <v>35</v>
      </c>
      <c r="D229" s="91" t="s">
        <v>454</v>
      </c>
      <c r="E229" s="84">
        <v>300</v>
      </c>
      <c r="F229" s="86">
        <v>139.7</v>
      </c>
      <c r="G229" s="86">
        <v>141.4</v>
      </c>
    </row>
    <row r="230" spans="1:7" ht="72.75" customHeight="1">
      <c r="A230" s="83" t="s">
        <v>162</v>
      </c>
      <c r="B230" s="84" t="s">
        <v>57</v>
      </c>
      <c r="C230" s="84" t="s">
        <v>35</v>
      </c>
      <c r="D230" s="158" t="s">
        <v>700</v>
      </c>
      <c r="E230" s="84"/>
      <c r="F230" s="86">
        <v>69.8</v>
      </c>
      <c r="G230" s="86">
        <v>70.6</v>
      </c>
    </row>
    <row r="231" spans="1:7" ht="22.5">
      <c r="A231" s="83" t="s">
        <v>108</v>
      </c>
      <c r="B231" s="84" t="s">
        <v>57</v>
      </c>
      <c r="C231" s="84" t="s">
        <v>35</v>
      </c>
      <c r="D231" s="158" t="s">
        <v>700</v>
      </c>
      <c r="E231" s="84">
        <v>300</v>
      </c>
      <c r="F231" s="86">
        <v>69.8</v>
      </c>
      <c r="G231" s="86">
        <v>70.6</v>
      </c>
    </row>
    <row r="232" spans="1:7" ht="22.5">
      <c r="A232" s="83" t="s">
        <v>97</v>
      </c>
      <c r="B232" s="84" t="s">
        <v>57</v>
      </c>
      <c r="C232" s="84" t="s">
        <v>35</v>
      </c>
      <c r="D232" s="91" t="s">
        <v>455</v>
      </c>
      <c r="E232" s="84" t="s">
        <v>32</v>
      </c>
      <c r="F232" s="86">
        <v>3058</v>
      </c>
      <c r="G232" s="86">
        <v>3094.1</v>
      </c>
    </row>
    <row r="233" spans="1:7" ht="22.5">
      <c r="A233" s="83" t="s">
        <v>108</v>
      </c>
      <c r="B233" s="84" t="s">
        <v>57</v>
      </c>
      <c r="C233" s="84" t="s">
        <v>35</v>
      </c>
      <c r="D233" s="91" t="s">
        <v>455</v>
      </c>
      <c r="E233" s="84">
        <v>300</v>
      </c>
      <c r="F233" s="86">
        <v>3058</v>
      </c>
      <c r="G233" s="86">
        <v>3094.1</v>
      </c>
    </row>
    <row r="234" spans="1:7" ht="22.5">
      <c r="A234" s="83" t="s">
        <v>163</v>
      </c>
      <c r="B234" s="84" t="s">
        <v>57</v>
      </c>
      <c r="C234" s="84" t="s">
        <v>35</v>
      </c>
      <c r="D234" s="91" t="s">
        <v>456</v>
      </c>
      <c r="E234" s="84"/>
      <c r="F234" s="86">
        <v>5652.1</v>
      </c>
      <c r="G234" s="86">
        <v>5718.7</v>
      </c>
    </row>
    <row r="235" spans="1:7" ht="22.5">
      <c r="A235" s="83" t="s">
        <v>108</v>
      </c>
      <c r="B235" s="84" t="s">
        <v>57</v>
      </c>
      <c r="C235" s="84" t="s">
        <v>35</v>
      </c>
      <c r="D235" s="91" t="s">
        <v>456</v>
      </c>
      <c r="E235" s="84">
        <v>300</v>
      </c>
      <c r="F235" s="86">
        <v>5652.1</v>
      </c>
      <c r="G235" s="86">
        <v>5718.7</v>
      </c>
    </row>
    <row r="236" spans="1:7" ht="12.75">
      <c r="A236" s="83" t="s">
        <v>164</v>
      </c>
      <c r="B236" s="84" t="s">
        <v>57</v>
      </c>
      <c r="C236" s="84" t="s">
        <v>35</v>
      </c>
      <c r="D236" s="91" t="s">
        <v>457</v>
      </c>
      <c r="E236" s="84" t="s">
        <v>32</v>
      </c>
      <c r="F236" s="86">
        <v>6242.1</v>
      </c>
      <c r="G236" s="86">
        <v>6315.6</v>
      </c>
    </row>
    <row r="237" spans="1:7" ht="22.5">
      <c r="A237" s="83" t="s">
        <v>108</v>
      </c>
      <c r="B237" s="84" t="s">
        <v>57</v>
      </c>
      <c r="C237" s="84" t="s">
        <v>35</v>
      </c>
      <c r="D237" s="91" t="s">
        <v>457</v>
      </c>
      <c r="E237" s="84">
        <v>300</v>
      </c>
      <c r="F237" s="86">
        <v>6242.1</v>
      </c>
      <c r="G237" s="86">
        <v>6315.6</v>
      </c>
    </row>
    <row r="238" spans="1:7" ht="22.5">
      <c r="A238" s="83" t="s">
        <v>165</v>
      </c>
      <c r="B238" s="84" t="s">
        <v>57</v>
      </c>
      <c r="C238" s="84" t="s">
        <v>35</v>
      </c>
      <c r="D238" s="91" t="s">
        <v>458</v>
      </c>
      <c r="E238" s="84" t="s">
        <v>32</v>
      </c>
      <c r="F238" s="86">
        <v>3042.6</v>
      </c>
      <c r="G238" s="86">
        <v>3078.4</v>
      </c>
    </row>
    <row r="239" spans="1:7" ht="22.5">
      <c r="A239" s="83" t="s">
        <v>108</v>
      </c>
      <c r="B239" s="84" t="s">
        <v>57</v>
      </c>
      <c r="C239" s="84" t="s">
        <v>35</v>
      </c>
      <c r="D239" s="91" t="s">
        <v>458</v>
      </c>
      <c r="E239" s="84">
        <v>300</v>
      </c>
      <c r="F239" s="86">
        <v>3042.6</v>
      </c>
      <c r="G239" s="86">
        <v>3078.4</v>
      </c>
    </row>
    <row r="240" spans="1:7" ht="39.75" customHeight="1">
      <c r="A240" s="90" t="s">
        <v>438</v>
      </c>
      <c r="B240" s="84" t="s">
        <v>57</v>
      </c>
      <c r="C240" s="84" t="s">
        <v>35</v>
      </c>
      <c r="D240" s="91" t="s">
        <v>698</v>
      </c>
      <c r="E240" s="84"/>
      <c r="F240" s="86">
        <v>966.2</v>
      </c>
      <c r="G240" s="86">
        <v>977.6</v>
      </c>
    </row>
    <row r="241" spans="1:7" ht="18" customHeight="1">
      <c r="A241" s="83" t="s">
        <v>108</v>
      </c>
      <c r="B241" s="84" t="s">
        <v>57</v>
      </c>
      <c r="C241" s="84" t="s">
        <v>35</v>
      </c>
      <c r="D241" s="91" t="s">
        <v>698</v>
      </c>
      <c r="E241" s="84">
        <v>300</v>
      </c>
      <c r="F241" s="86">
        <v>966.2</v>
      </c>
      <c r="G241" s="86">
        <v>977.6</v>
      </c>
    </row>
    <row r="242" spans="1:7" ht="21" customHeight="1">
      <c r="A242" s="87" t="s">
        <v>446</v>
      </c>
      <c r="B242" s="88" t="s">
        <v>57</v>
      </c>
      <c r="C242" s="88" t="s">
        <v>35</v>
      </c>
      <c r="D242" s="88" t="s">
        <v>447</v>
      </c>
      <c r="E242" s="88"/>
      <c r="F242" s="89">
        <v>500</v>
      </c>
      <c r="G242" s="89">
        <v>500</v>
      </c>
    </row>
    <row r="243" spans="1:7" ht="18" customHeight="1">
      <c r="A243" s="83" t="s">
        <v>108</v>
      </c>
      <c r="B243" s="84" t="s">
        <v>57</v>
      </c>
      <c r="C243" s="84" t="s">
        <v>35</v>
      </c>
      <c r="D243" s="91" t="s">
        <v>461</v>
      </c>
      <c r="E243" s="84">
        <v>300</v>
      </c>
      <c r="F243" s="86">
        <v>500</v>
      </c>
      <c r="G243" s="86">
        <v>500</v>
      </c>
    </row>
    <row r="244" spans="1:7" ht="12.75">
      <c r="A244" s="80" t="s">
        <v>52</v>
      </c>
      <c r="B244" s="82" t="s">
        <v>57</v>
      </c>
      <c r="C244" s="82" t="s">
        <v>56</v>
      </c>
      <c r="D244" s="82" t="s">
        <v>31</v>
      </c>
      <c r="E244" s="82" t="s">
        <v>32</v>
      </c>
      <c r="F244" s="81">
        <f>F245+F247+F249</f>
        <v>29914.3</v>
      </c>
      <c r="G244" s="81">
        <f>G245+G247+G249</f>
        <v>30266.600000000002</v>
      </c>
    </row>
    <row r="245" spans="1:7" ht="56.25">
      <c r="A245" s="83" t="s">
        <v>166</v>
      </c>
      <c r="B245" s="84" t="s">
        <v>57</v>
      </c>
      <c r="C245" s="84" t="s">
        <v>56</v>
      </c>
      <c r="D245" s="84" t="s">
        <v>262</v>
      </c>
      <c r="E245" s="84" t="s">
        <v>32</v>
      </c>
      <c r="F245" s="86">
        <v>2324</v>
      </c>
      <c r="G245" s="86">
        <v>2351.4</v>
      </c>
    </row>
    <row r="246" spans="1:7" ht="22.5">
      <c r="A246" s="83" t="s">
        <v>108</v>
      </c>
      <c r="B246" s="84" t="s">
        <v>57</v>
      </c>
      <c r="C246" s="84" t="s">
        <v>56</v>
      </c>
      <c r="D246" s="84" t="s">
        <v>262</v>
      </c>
      <c r="E246" s="84">
        <v>300</v>
      </c>
      <c r="F246" s="86">
        <v>2324</v>
      </c>
      <c r="G246" s="86">
        <v>2351.4</v>
      </c>
    </row>
    <row r="247" spans="1:7" ht="56.25">
      <c r="A247" s="90" t="s">
        <v>185</v>
      </c>
      <c r="B247" s="84" t="s">
        <v>57</v>
      </c>
      <c r="C247" s="84" t="s">
        <v>56</v>
      </c>
      <c r="D247" s="91" t="s">
        <v>459</v>
      </c>
      <c r="E247" s="84"/>
      <c r="F247" s="86">
        <v>24922</v>
      </c>
      <c r="G247" s="86">
        <v>25215.5</v>
      </c>
    </row>
    <row r="248" spans="1:7" ht="22.5">
      <c r="A248" s="83" t="s">
        <v>108</v>
      </c>
      <c r="B248" s="84" t="s">
        <v>57</v>
      </c>
      <c r="C248" s="84" t="s">
        <v>56</v>
      </c>
      <c r="D248" s="91" t="s">
        <v>459</v>
      </c>
      <c r="E248" s="84">
        <v>300</v>
      </c>
      <c r="F248" s="86">
        <v>24922</v>
      </c>
      <c r="G248" s="86">
        <v>25215.5</v>
      </c>
    </row>
    <row r="249" spans="1:7" ht="56.25">
      <c r="A249" s="90" t="s">
        <v>439</v>
      </c>
      <c r="B249" s="84" t="s">
        <v>57</v>
      </c>
      <c r="C249" s="84" t="s">
        <v>56</v>
      </c>
      <c r="D249" s="91" t="s">
        <v>460</v>
      </c>
      <c r="E249" s="84"/>
      <c r="F249" s="86">
        <v>2668.3</v>
      </c>
      <c r="G249" s="86">
        <v>2699.7</v>
      </c>
    </row>
    <row r="250" spans="1:7" ht="22.5">
      <c r="A250" s="83" t="s">
        <v>108</v>
      </c>
      <c r="B250" s="84" t="s">
        <v>57</v>
      </c>
      <c r="C250" s="84" t="s">
        <v>56</v>
      </c>
      <c r="D250" s="91" t="s">
        <v>460</v>
      </c>
      <c r="E250" s="84">
        <v>300</v>
      </c>
      <c r="F250" s="86">
        <v>2668.3</v>
      </c>
      <c r="G250" s="86">
        <v>2699.7</v>
      </c>
    </row>
    <row r="251" spans="1:7" ht="21">
      <c r="A251" s="80" t="s">
        <v>51</v>
      </c>
      <c r="B251" s="82" t="s">
        <v>57</v>
      </c>
      <c r="C251" s="82" t="s">
        <v>44</v>
      </c>
      <c r="D251" s="82" t="s">
        <v>31</v>
      </c>
      <c r="E251" s="82" t="s">
        <v>32</v>
      </c>
      <c r="F251" s="81">
        <f>F257+F252</f>
        <v>3743.5</v>
      </c>
      <c r="G251" s="81">
        <f>G257+G252</f>
        <v>3747.7000000000003</v>
      </c>
    </row>
    <row r="252" spans="1:7" ht="22.5">
      <c r="A252" s="83" t="s">
        <v>252</v>
      </c>
      <c r="B252" s="84">
        <v>10</v>
      </c>
      <c r="C252" s="84" t="s">
        <v>44</v>
      </c>
      <c r="D252" s="91" t="s">
        <v>443</v>
      </c>
      <c r="E252" s="84" t="s">
        <v>32</v>
      </c>
      <c r="F252" s="85">
        <f>F253+F254</f>
        <v>3389.4</v>
      </c>
      <c r="G252" s="85">
        <f>G253+G254</f>
        <v>3389.4</v>
      </c>
    </row>
    <row r="253" spans="1:7" ht="56.25">
      <c r="A253" s="83" t="s">
        <v>77</v>
      </c>
      <c r="B253" s="84">
        <v>10</v>
      </c>
      <c r="C253" s="84" t="s">
        <v>44</v>
      </c>
      <c r="D253" s="91" t="s">
        <v>444</v>
      </c>
      <c r="E253" s="84" t="s">
        <v>110</v>
      </c>
      <c r="F253" s="85">
        <v>3166.5</v>
      </c>
      <c r="G253" s="85">
        <v>3166.5</v>
      </c>
    </row>
    <row r="254" spans="1:7" ht="22.5">
      <c r="A254" s="83" t="s">
        <v>251</v>
      </c>
      <c r="B254" s="84">
        <v>10</v>
      </c>
      <c r="C254" s="84" t="s">
        <v>44</v>
      </c>
      <c r="D254" s="91" t="s">
        <v>445</v>
      </c>
      <c r="E254" s="84"/>
      <c r="F254" s="85">
        <f>F255+F256</f>
        <v>222.9</v>
      </c>
      <c r="G254" s="85">
        <f>G255+G256</f>
        <v>222.9</v>
      </c>
    </row>
    <row r="255" spans="1:7" ht="22.5">
      <c r="A255" s="83" t="s">
        <v>106</v>
      </c>
      <c r="B255" s="84">
        <v>10</v>
      </c>
      <c r="C255" s="84" t="s">
        <v>44</v>
      </c>
      <c r="D255" s="91" t="s">
        <v>445</v>
      </c>
      <c r="E255" s="84" t="s">
        <v>107</v>
      </c>
      <c r="F255" s="85">
        <v>216.4</v>
      </c>
      <c r="G255" s="85">
        <v>216.4</v>
      </c>
    </row>
    <row r="256" spans="1:7" ht="12.75">
      <c r="A256" s="83" t="s">
        <v>113</v>
      </c>
      <c r="B256" s="84">
        <v>10</v>
      </c>
      <c r="C256" s="84" t="s">
        <v>44</v>
      </c>
      <c r="D256" s="91" t="s">
        <v>445</v>
      </c>
      <c r="E256" s="84" t="s">
        <v>114</v>
      </c>
      <c r="F256" s="85">
        <v>6.5</v>
      </c>
      <c r="G256" s="85">
        <v>6.5</v>
      </c>
    </row>
    <row r="257" spans="1:7" ht="22.5">
      <c r="A257" s="83" t="s">
        <v>85</v>
      </c>
      <c r="B257" s="84" t="s">
        <v>57</v>
      </c>
      <c r="C257" s="84" t="s">
        <v>44</v>
      </c>
      <c r="D257" s="91" t="s">
        <v>464</v>
      </c>
      <c r="E257" s="84" t="s">
        <v>32</v>
      </c>
      <c r="F257" s="86">
        <v>354.1</v>
      </c>
      <c r="G257" s="86">
        <v>358.3</v>
      </c>
    </row>
    <row r="258" spans="1:7" ht="22.5">
      <c r="A258" s="83" t="s">
        <v>106</v>
      </c>
      <c r="B258" s="84" t="s">
        <v>57</v>
      </c>
      <c r="C258" s="84" t="s">
        <v>44</v>
      </c>
      <c r="D258" s="91" t="s">
        <v>464</v>
      </c>
      <c r="E258" s="84" t="s">
        <v>107</v>
      </c>
      <c r="F258" s="86">
        <v>354.1</v>
      </c>
      <c r="G258" s="86">
        <v>358.3</v>
      </c>
    </row>
    <row r="259" spans="1:7" ht="12.75">
      <c r="A259" s="87" t="s">
        <v>167</v>
      </c>
      <c r="B259" s="88">
        <v>11</v>
      </c>
      <c r="C259" s="84"/>
      <c r="D259" s="91"/>
      <c r="E259" s="84"/>
      <c r="F259" s="89">
        <f>F260</f>
        <v>378</v>
      </c>
      <c r="G259" s="89">
        <f>G260</f>
        <v>378</v>
      </c>
    </row>
    <row r="260" spans="1:7" ht="21">
      <c r="A260" s="87" t="s">
        <v>268</v>
      </c>
      <c r="B260" s="88" t="s">
        <v>68</v>
      </c>
      <c r="C260" s="88" t="s">
        <v>33</v>
      </c>
      <c r="D260" s="88" t="s">
        <v>462</v>
      </c>
      <c r="E260" s="88" t="s">
        <v>32</v>
      </c>
      <c r="F260" s="89">
        <v>378</v>
      </c>
      <c r="G260" s="89">
        <v>378</v>
      </c>
    </row>
    <row r="261" spans="1:7" ht="22.5">
      <c r="A261" s="83" t="s">
        <v>106</v>
      </c>
      <c r="B261" s="84" t="s">
        <v>68</v>
      </c>
      <c r="C261" s="84" t="s">
        <v>33</v>
      </c>
      <c r="D261" s="91" t="s">
        <v>463</v>
      </c>
      <c r="E261" s="84" t="s">
        <v>107</v>
      </c>
      <c r="F261" s="85">
        <v>378</v>
      </c>
      <c r="G261" s="85">
        <v>378</v>
      </c>
    </row>
    <row r="262" spans="1:7" ht="12.75" hidden="1">
      <c r="A262" s="87"/>
      <c r="B262" s="88"/>
      <c r="C262" s="88"/>
      <c r="D262" s="88"/>
      <c r="E262" s="88"/>
      <c r="F262" s="89"/>
      <c r="G262" s="89"/>
    </row>
    <row r="263" spans="1:7" ht="12.75" hidden="1">
      <c r="A263" s="83"/>
      <c r="B263" s="84"/>
      <c r="C263" s="84"/>
      <c r="D263" s="91"/>
      <c r="E263" s="84"/>
      <c r="F263" s="85"/>
      <c r="G263" s="85"/>
    </row>
    <row r="264" spans="1:7" ht="12.75" hidden="1">
      <c r="A264" s="83"/>
      <c r="B264" s="84"/>
      <c r="C264" s="84"/>
      <c r="D264" s="91"/>
      <c r="E264" s="84"/>
      <c r="F264" s="85"/>
      <c r="G264" s="85"/>
    </row>
    <row r="265" spans="1:7" ht="12.75" hidden="1">
      <c r="A265" s="83"/>
      <c r="B265" s="84"/>
      <c r="C265" s="84"/>
      <c r="D265" s="91"/>
      <c r="E265" s="84"/>
      <c r="F265" s="85"/>
      <c r="G265" s="85"/>
    </row>
    <row r="266" spans="2:7" ht="12.75" hidden="1">
      <c r="B266" s="88"/>
      <c r="C266" s="88"/>
      <c r="D266" s="88"/>
      <c r="E266" s="88"/>
      <c r="F266" s="89"/>
      <c r="G266" s="89"/>
    </row>
    <row r="267" spans="2:7" ht="12.75" hidden="1">
      <c r="B267" s="84"/>
      <c r="C267" s="84"/>
      <c r="D267" s="91"/>
      <c r="E267" s="84"/>
      <c r="F267" s="85"/>
      <c r="G267" s="85"/>
    </row>
    <row r="268" spans="2:7" ht="12.75" hidden="1">
      <c r="B268" s="84"/>
      <c r="C268" s="84"/>
      <c r="D268" s="91"/>
      <c r="E268" s="84"/>
      <c r="F268" s="85"/>
      <c r="G268" s="85"/>
    </row>
    <row r="269" spans="2:7" ht="12.75" hidden="1">
      <c r="B269" s="84"/>
      <c r="C269" s="84"/>
      <c r="D269" s="91"/>
      <c r="E269" s="84"/>
      <c r="F269" s="85"/>
      <c r="G269" s="85"/>
    </row>
    <row r="270" spans="1:7" ht="12.75">
      <c r="A270" s="80" t="s">
        <v>168</v>
      </c>
      <c r="B270" s="82" t="s">
        <v>62</v>
      </c>
      <c r="C270" s="82" t="s">
        <v>30</v>
      </c>
      <c r="D270" s="82" t="s">
        <v>31</v>
      </c>
      <c r="E270" s="82" t="s">
        <v>32</v>
      </c>
      <c r="F270" s="81">
        <f>F271</f>
        <v>150</v>
      </c>
      <c r="G270" s="81">
        <f>G271</f>
        <v>150</v>
      </c>
    </row>
    <row r="271" spans="1:7" ht="12.75">
      <c r="A271" s="80" t="s">
        <v>49</v>
      </c>
      <c r="B271" s="82" t="s">
        <v>62</v>
      </c>
      <c r="C271" s="82" t="s">
        <v>46</v>
      </c>
      <c r="D271" s="88" t="s">
        <v>712</v>
      </c>
      <c r="E271" s="82" t="s">
        <v>32</v>
      </c>
      <c r="F271" s="81">
        <v>150</v>
      </c>
      <c r="G271" s="81">
        <v>150</v>
      </c>
    </row>
    <row r="272" spans="1:7" ht="22.5">
      <c r="A272" s="83" t="s">
        <v>169</v>
      </c>
      <c r="B272" s="84" t="s">
        <v>62</v>
      </c>
      <c r="C272" s="84" t="s">
        <v>46</v>
      </c>
      <c r="D272" s="91" t="s">
        <v>280</v>
      </c>
      <c r="E272" s="84" t="s">
        <v>32</v>
      </c>
      <c r="F272" s="86">
        <v>150</v>
      </c>
      <c r="G272" s="86">
        <v>150</v>
      </c>
    </row>
    <row r="273" spans="1:7" ht="22.5">
      <c r="A273" s="83" t="s">
        <v>106</v>
      </c>
      <c r="B273" s="84" t="s">
        <v>62</v>
      </c>
      <c r="C273" s="84" t="s">
        <v>46</v>
      </c>
      <c r="D273" s="91" t="s">
        <v>280</v>
      </c>
      <c r="E273" s="84" t="s">
        <v>107</v>
      </c>
      <c r="F273" s="86">
        <v>150</v>
      </c>
      <c r="G273" s="86">
        <v>150</v>
      </c>
    </row>
    <row r="274" spans="1:7" ht="21">
      <c r="A274" s="80" t="s">
        <v>170</v>
      </c>
      <c r="B274" s="82" t="s">
        <v>59</v>
      </c>
      <c r="C274" s="82" t="s">
        <v>30</v>
      </c>
      <c r="D274" s="82" t="s">
        <v>31</v>
      </c>
      <c r="E274" s="82" t="s">
        <v>32</v>
      </c>
      <c r="F274" s="81">
        <v>80</v>
      </c>
      <c r="G274" s="81">
        <v>80</v>
      </c>
    </row>
    <row r="275" spans="1:7" ht="21">
      <c r="A275" s="80" t="s">
        <v>171</v>
      </c>
      <c r="B275" s="82" t="s">
        <v>59</v>
      </c>
      <c r="C275" s="82" t="s">
        <v>33</v>
      </c>
      <c r="D275" s="82" t="s">
        <v>713</v>
      </c>
      <c r="E275" s="82" t="s">
        <v>32</v>
      </c>
      <c r="F275" s="81">
        <v>80</v>
      </c>
      <c r="G275" s="81">
        <v>80</v>
      </c>
    </row>
    <row r="276" spans="1:7" ht="12.75">
      <c r="A276" s="83" t="s">
        <v>172</v>
      </c>
      <c r="B276" s="84" t="s">
        <v>59</v>
      </c>
      <c r="C276" s="84" t="s">
        <v>33</v>
      </c>
      <c r="D276" s="91" t="s">
        <v>281</v>
      </c>
      <c r="E276" s="84" t="s">
        <v>32</v>
      </c>
      <c r="F276" s="86">
        <v>80</v>
      </c>
      <c r="G276" s="86">
        <v>80</v>
      </c>
    </row>
    <row r="277" spans="1:7" ht="12.75">
      <c r="A277" s="83" t="s">
        <v>173</v>
      </c>
      <c r="B277" s="84" t="s">
        <v>59</v>
      </c>
      <c r="C277" s="84" t="s">
        <v>33</v>
      </c>
      <c r="D277" s="91" t="s">
        <v>281</v>
      </c>
      <c r="E277" s="84" t="s">
        <v>32</v>
      </c>
      <c r="F277" s="86">
        <v>80</v>
      </c>
      <c r="G277" s="86">
        <v>80</v>
      </c>
    </row>
    <row r="278" spans="1:7" ht="22.5">
      <c r="A278" s="83" t="s">
        <v>115</v>
      </c>
      <c r="B278" s="84" t="s">
        <v>59</v>
      </c>
      <c r="C278" s="84" t="s">
        <v>33</v>
      </c>
      <c r="D278" s="91" t="s">
        <v>281</v>
      </c>
      <c r="E278" s="84" t="s">
        <v>116</v>
      </c>
      <c r="F278" s="86">
        <v>80</v>
      </c>
      <c r="G278" s="86">
        <v>80</v>
      </c>
    </row>
    <row r="279" spans="1:7" ht="22.5">
      <c r="A279" s="83" t="s">
        <v>174</v>
      </c>
      <c r="B279" s="84" t="s">
        <v>59</v>
      </c>
      <c r="C279" s="84" t="s">
        <v>33</v>
      </c>
      <c r="D279" s="91" t="s">
        <v>281</v>
      </c>
      <c r="E279" s="84" t="s">
        <v>82</v>
      </c>
      <c r="F279" s="86">
        <v>80</v>
      </c>
      <c r="G279" s="86">
        <v>80</v>
      </c>
    </row>
    <row r="280" spans="1:7" ht="31.5">
      <c r="A280" s="80" t="s">
        <v>175</v>
      </c>
      <c r="B280" s="82" t="s">
        <v>74</v>
      </c>
      <c r="C280" s="82" t="s">
        <v>30</v>
      </c>
      <c r="D280" s="82" t="s">
        <v>31</v>
      </c>
      <c r="E280" s="82" t="s">
        <v>32</v>
      </c>
      <c r="F280" s="81">
        <f>F281++F285</f>
        <v>17354.2</v>
      </c>
      <c r="G280" s="81">
        <f>G281++G285</f>
        <v>17527.8</v>
      </c>
    </row>
    <row r="281" spans="1:7" ht="31.5">
      <c r="A281" s="80" t="s">
        <v>87</v>
      </c>
      <c r="B281" s="82" t="s">
        <v>74</v>
      </c>
      <c r="C281" s="82" t="s">
        <v>33</v>
      </c>
      <c r="D281" s="82" t="s">
        <v>714</v>
      </c>
      <c r="E281" s="82" t="s">
        <v>32</v>
      </c>
      <c r="F281" s="81">
        <f aca="true" t="shared" si="5" ref="F281:G283">F282</f>
        <v>17354.2</v>
      </c>
      <c r="G281" s="81">
        <f t="shared" si="5"/>
        <v>17527.8</v>
      </c>
    </row>
    <row r="282" spans="1:7" ht="12.75">
      <c r="A282" s="83" t="s">
        <v>176</v>
      </c>
      <c r="B282" s="84" t="s">
        <v>74</v>
      </c>
      <c r="C282" s="84" t="s">
        <v>33</v>
      </c>
      <c r="D282" s="91" t="s">
        <v>282</v>
      </c>
      <c r="E282" s="84" t="s">
        <v>32</v>
      </c>
      <c r="F282" s="85">
        <f t="shared" si="5"/>
        <v>17354.2</v>
      </c>
      <c r="G282" s="85">
        <f t="shared" si="5"/>
        <v>17527.8</v>
      </c>
    </row>
    <row r="283" spans="1:7" ht="33.75">
      <c r="A283" s="83" t="s">
        <v>177</v>
      </c>
      <c r="B283" s="84" t="s">
        <v>74</v>
      </c>
      <c r="C283" s="84" t="s">
        <v>33</v>
      </c>
      <c r="D283" s="91" t="s">
        <v>282</v>
      </c>
      <c r="E283" s="84" t="s">
        <v>83</v>
      </c>
      <c r="F283" s="85">
        <f t="shared" si="5"/>
        <v>17354.2</v>
      </c>
      <c r="G283" s="85">
        <f t="shared" si="5"/>
        <v>17527.8</v>
      </c>
    </row>
    <row r="284" spans="1:7" ht="33.75">
      <c r="A284" s="83" t="s">
        <v>178</v>
      </c>
      <c r="B284" s="84" t="s">
        <v>74</v>
      </c>
      <c r="C284" s="84" t="s">
        <v>33</v>
      </c>
      <c r="D284" s="91" t="s">
        <v>282</v>
      </c>
      <c r="E284" s="84" t="s">
        <v>84</v>
      </c>
      <c r="F284" s="85">
        <v>17354.2</v>
      </c>
      <c r="G284" s="85">
        <v>17527.8</v>
      </c>
    </row>
    <row r="285" spans="1:6" ht="12.75" hidden="1">
      <c r="A285" s="90"/>
      <c r="B285" s="84"/>
      <c r="C285" s="84"/>
      <c r="D285" s="84"/>
      <c r="E285" s="84"/>
      <c r="F285" s="85"/>
    </row>
    <row r="286" spans="1:6" ht="12.75" hidden="1">
      <c r="A286" s="90"/>
      <c r="B286" s="84"/>
      <c r="C286" s="84"/>
      <c r="D286" s="91"/>
      <c r="E286" s="84"/>
      <c r="F286" s="85"/>
    </row>
    <row r="287" spans="1:6" ht="12.75" hidden="1">
      <c r="A287" s="90"/>
      <c r="B287" s="84"/>
      <c r="C287" s="84"/>
      <c r="D287" s="91"/>
      <c r="E287" s="84"/>
      <c r="F287" s="85"/>
    </row>
    <row r="288" spans="1:6" ht="12.75" hidden="1">
      <c r="A288" s="99"/>
      <c r="B288" s="84"/>
      <c r="C288" s="91"/>
      <c r="D288" s="84"/>
      <c r="F288" s="85"/>
    </row>
    <row r="289" spans="1:6" ht="12.75" hidden="1">
      <c r="A289" s="99"/>
      <c r="B289" s="84"/>
      <c r="C289" s="91"/>
      <c r="D289" s="84"/>
      <c r="F289" s="85"/>
    </row>
    <row r="290" spans="1:6" ht="12.75" hidden="1">
      <c r="A290" s="99"/>
      <c r="B290" s="84"/>
      <c r="C290" s="91"/>
      <c r="D290" s="84"/>
      <c r="F290" s="85"/>
    </row>
  </sheetData>
  <sheetProtection/>
  <mergeCells count="11">
    <mergeCell ref="A2:G2"/>
    <mergeCell ref="A8:A10"/>
    <mergeCell ref="B8:B10"/>
    <mergeCell ref="C8:C10"/>
    <mergeCell ref="D8:D10"/>
    <mergeCell ref="E8:E10"/>
    <mergeCell ref="F8:G9"/>
    <mergeCell ref="A6:G6"/>
    <mergeCell ref="A4:G4"/>
    <mergeCell ref="A3:G3"/>
    <mergeCell ref="F5:G5"/>
  </mergeCells>
  <printOptions/>
  <pageMargins left="0.5905511811023623" right="0.2755905511811024" top="0.15748031496062992" bottom="0.15748031496062992" header="0" footer="0"/>
  <pageSetup horizontalDpi="600" verticalDpi="600" orientation="portrait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H23" sqref="H23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4.8515625" style="0" customWidth="1"/>
    <col min="4" max="4" width="5.00390625" style="0" customWidth="1"/>
    <col min="5" max="5" width="10.421875" style="0" customWidth="1"/>
    <col min="6" max="6" width="5.421875" style="0" customWidth="1"/>
    <col min="7" max="7" width="38.8515625" style="0" customWidth="1"/>
  </cols>
  <sheetData>
    <row r="1" spans="1:8" ht="12.75">
      <c r="A1" s="100"/>
      <c r="B1" s="100"/>
      <c r="C1" s="100"/>
      <c r="D1" s="100"/>
      <c r="E1" s="100"/>
      <c r="F1" s="100"/>
      <c r="G1" s="100"/>
      <c r="H1" s="101" t="s">
        <v>199</v>
      </c>
    </row>
    <row r="2" spans="1:8" ht="12.75">
      <c r="A2" s="100"/>
      <c r="B2" s="100"/>
      <c r="C2" s="100"/>
      <c r="D2" s="100"/>
      <c r="E2" s="100"/>
      <c r="F2" s="100"/>
      <c r="G2" s="100"/>
      <c r="H2" s="101" t="s">
        <v>632</v>
      </c>
    </row>
    <row r="3" spans="1:8" ht="12.75">
      <c r="A3" s="100"/>
      <c r="B3" s="100"/>
      <c r="C3" s="100"/>
      <c r="D3" s="100"/>
      <c r="E3" s="100"/>
      <c r="F3" s="100"/>
      <c r="G3" s="100"/>
      <c r="H3" s="101" t="s">
        <v>633</v>
      </c>
    </row>
    <row r="4" spans="1:8" ht="12.75">
      <c r="A4" s="100"/>
      <c r="B4" s="100"/>
      <c r="C4" s="100"/>
      <c r="D4" s="100"/>
      <c r="E4" s="100"/>
      <c r="F4" s="100"/>
      <c r="G4" s="100"/>
      <c r="H4" s="101" t="s">
        <v>487</v>
      </c>
    </row>
    <row r="5" spans="1:8" ht="12.75">
      <c r="A5" s="100"/>
      <c r="B5" s="100"/>
      <c r="C5" s="100"/>
      <c r="D5" s="100"/>
      <c r="E5" s="100"/>
      <c r="F5" s="100"/>
      <c r="G5" s="306" t="s">
        <v>687</v>
      </c>
      <c r="H5" s="306"/>
    </row>
    <row r="6" spans="1:8" ht="15.75">
      <c r="A6" s="305" t="s">
        <v>675</v>
      </c>
      <c r="B6" s="305"/>
      <c r="C6" s="305"/>
      <c r="D6" s="305"/>
      <c r="E6" s="305"/>
      <c r="F6" s="305"/>
      <c r="G6" s="305"/>
      <c r="H6" s="305"/>
    </row>
    <row r="7" spans="1:8" ht="36" customHeight="1">
      <c r="A7" s="305" t="s">
        <v>676</v>
      </c>
      <c r="B7" s="305"/>
      <c r="C7" s="305"/>
      <c r="D7" s="305"/>
      <c r="E7" s="305"/>
      <c r="F7" s="305"/>
      <c r="G7" s="305"/>
      <c r="H7" s="305"/>
    </row>
    <row r="8" spans="1:8" ht="12.75">
      <c r="A8" s="104"/>
      <c r="B8" s="104"/>
      <c r="C8" s="104"/>
      <c r="D8" s="104"/>
      <c r="E8" s="104"/>
      <c r="F8" s="104"/>
      <c r="G8" s="104"/>
      <c r="H8" s="104"/>
    </row>
    <row r="9" spans="1:8" ht="12.75">
      <c r="A9" s="104"/>
      <c r="B9" s="104"/>
      <c r="C9" s="104"/>
      <c r="D9" s="104"/>
      <c r="E9" s="104"/>
      <c r="F9" s="104"/>
      <c r="G9" s="104"/>
      <c r="H9" s="101" t="s">
        <v>0</v>
      </c>
    </row>
    <row r="10" spans="1:8" ht="25.5">
      <c r="A10" s="106" t="s">
        <v>663</v>
      </c>
      <c r="B10" s="106" t="s">
        <v>201</v>
      </c>
      <c r="C10" s="106" t="s">
        <v>202</v>
      </c>
      <c r="D10" s="106" t="s">
        <v>203</v>
      </c>
      <c r="E10" s="106" t="s">
        <v>27</v>
      </c>
      <c r="F10" s="106" t="s">
        <v>205</v>
      </c>
      <c r="G10" s="106" t="s">
        <v>206</v>
      </c>
      <c r="H10" s="107" t="s">
        <v>600</v>
      </c>
    </row>
    <row r="11" spans="1:8" ht="12.75">
      <c r="A11" s="108" t="s">
        <v>207</v>
      </c>
      <c r="B11" s="109" t="s">
        <v>208</v>
      </c>
      <c r="C11" s="108" t="s">
        <v>209</v>
      </c>
      <c r="D11" s="109" t="s">
        <v>210</v>
      </c>
      <c r="E11" s="108" t="s">
        <v>211</v>
      </c>
      <c r="F11" s="109" t="s">
        <v>212</v>
      </c>
      <c r="G11" s="108" t="s">
        <v>213</v>
      </c>
      <c r="H11" s="109" t="s">
        <v>214</v>
      </c>
    </row>
    <row r="12" spans="1:8" ht="25.5">
      <c r="A12" s="226">
        <v>1</v>
      </c>
      <c r="B12" s="112" t="s">
        <v>215</v>
      </c>
      <c r="C12" s="113"/>
      <c r="D12" s="113"/>
      <c r="E12" s="113"/>
      <c r="F12" s="113"/>
      <c r="G12" s="114"/>
      <c r="H12" s="115"/>
    </row>
    <row r="13" spans="1:8" ht="42.75" customHeight="1">
      <c r="A13" s="226"/>
      <c r="B13" s="113"/>
      <c r="C13" s="109" t="s">
        <v>57</v>
      </c>
      <c r="D13" s="109" t="s">
        <v>35</v>
      </c>
      <c r="E13" s="109" t="s">
        <v>634</v>
      </c>
      <c r="F13" s="109" t="s">
        <v>225</v>
      </c>
      <c r="G13" s="118" t="s">
        <v>218</v>
      </c>
      <c r="H13" s="119">
        <v>151.8</v>
      </c>
    </row>
    <row r="14" spans="1:8" ht="38.25" customHeight="1">
      <c r="A14" s="226"/>
      <c r="B14" s="120"/>
      <c r="C14" s="109" t="s">
        <v>57</v>
      </c>
      <c r="D14" s="109" t="s">
        <v>35</v>
      </c>
      <c r="E14" s="109" t="s">
        <v>701</v>
      </c>
      <c r="F14" s="109" t="s">
        <v>225</v>
      </c>
      <c r="G14" s="227" t="s">
        <v>635</v>
      </c>
      <c r="H14" s="122">
        <v>75.8</v>
      </c>
    </row>
    <row r="15" spans="1:8" ht="28.5" customHeight="1">
      <c r="A15" s="226"/>
      <c r="B15" s="123"/>
      <c r="C15" s="109" t="s">
        <v>57</v>
      </c>
      <c r="D15" s="109" t="s">
        <v>35</v>
      </c>
      <c r="E15" s="109" t="s">
        <v>636</v>
      </c>
      <c r="F15" s="109" t="s">
        <v>225</v>
      </c>
      <c r="G15" s="118" t="s">
        <v>97</v>
      </c>
      <c r="H15" s="119">
        <v>3322</v>
      </c>
    </row>
    <row r="16" spans="1:8" ht="32.25" customHeight="1">
      <c r="A16" s="226"/>
      <c r="B16" s="123"/>
      <c r="C16" s="109" t="s">
        <v>57</v>
      </c>
      <c r="D16" s="109" t="s">
        <v>35</v>
      </c>
      <c r="E16" s="109" t="s">
        <v>637</v>
      </c>
      <c r="F16" s="109" t="s">
        <v>225</v>
      </c>
      <c r="G16" s="121" t="s">
        <v>163</v>
      </c>
      <c r="H16" s="119">
        <v>6140</v>
      </c>
    </row>
    <row r="17" spans="1:8" ht="19.5" customHeight="1">
      <c r="A17" s="226"/>
      <c r="B17" s="113"/>
      <c r="C17" s="109" t="s">
        <v>57</v>
      </c>
      <c r="D17" s="109" t="s">
        <v>35</v>
      </c>
      <c r="E17" s="109" t="s">
        <v>638</v>
      </c>
      <c r="F17" s="109" t="s">
        <v>225</v>
      </c>
      <c r="G17" s="118" t="s">
        <v>164</v>
      </c>
      <c r="H17" s="119">
        <v>6780.9</v>
      </c>
    </row>
    <row r="18" spans="1:8" ht="27.75" customHeight="1">
      <c r="A18" s="226"/>
      <c r="B18" s="120"/>
      <c r="C18" s="109" t="s">
        <v>57</v>
      </c>
      <c r="D18" s="109" t="s">
        <v>35</v>
      </c>
      <c r="E18" s="109" t="s">
        <v>639</v>
      </c>
      <c r="F18" s="109" t="s">
        <v>225</v>
      </c>
      <c r="G18" s="121" t="s">
        <v>220</v>
      </c>
      <c r="H18" s="122">
        <v>3305.2</v>
      </c>
    </row>
    <row r="19" spans="1:8" ht="47.25" customHeight="1">
      <c r="A19" s="226"/>
      <c r="B19" s="120"/>
      <c r="C19" s="109" t="s">
        <v>57</v>
      </c>
      <c r="D19" s="109" t="s">
        <v>35</v>
      </c>
      <c r="E19" s="109" t="s">
        <v>699</v>
      </c>
      <c r="F19" s="109" t="s">
        <v>225</v>
      </c>
      <c r="G19" s="228" t="s">
        <v>640</v>
      </c>
      <c r="H19" s="122">
        <v>1049.6</v>
      </c>
    </row>
    <row r="20" spans="1:8" ht="78.75" customHeight="1">
      <c r="A20" s="226"/>
      <c r="B20" s="120"/>
      <c r="C20" s="109" t="s">
        <v>57</v>
      </c>
      <c r="D20" s="109" t="s">
        <v>56</v>
      </c>
      <c r="E20" s="109" t="s">
        <v>641</v>
      </c>
      <c r="F20" s="109" t="s">
        <v>225</v>
      </c>
      <c r="G20" s="99" t="s">
        <v>224</v>
      </c>
      <c r="H20" s="122">
        <v>27073.2</v>
      </c>
    </row>
    <row r="21" spans="1:8" ht="73.5" customHeight="1">
      <c r="A21" s="226"/>
      <c r="B21" s="120"/>
      <c r="C21" s="109" t="s">
        <v>57</v>
      </c>
      <c r="D21" s="109" t="s">
        <v>56</v>
      </c>
      <c r="E21" s="109" t="s">
        <v>642</v>
      </c>
      <c r="F21" s="109" t="s">
        <v>225</v>
      </c>
      <c r="G21" s="227" t="s">
        <v>643</v>
      </c>
      <c r="H21" s="122">
        <v>2898.6</v>
      </c>
    </row>
    <row r="22" spans="1:8" ht="75.75" customHeight="1">
      <c r="A22" s="226">
        <v>2</v>
      </c>
      <c r="B22" s="123" t="s">
        <v>644</v>
      </c>
      <c r="C22" s="109" t="s">
        <v>57</v>
      </c>
      <c r="D22" s="109" t="s">
        <v>56</v>
      </c>
      <c r="E22" s="109" t="s">
        <v>645</v>
      </c>
      <c r="F22" s="109" t="s">
        <v>225</v>
      </c>
      <c r="G22" s="118" t="s">
        <v>222</v>
      </c>
      <c r="H22" s="119">
        <v>2524.6</v>
      </c>
    </row>
    <row r="23" spans="1:8" ht="12.75">
      <c r="A23" s="111"/>
      <c r="B23" s="124" t="s">
        <v>17</v>
      </c>
      <c r="C23" s="125"/>
      <c r="D23" s="125"/>
      <c r="E23" s="125"/>
      <c r="F23" s="126"/>
      <c r="G23" s="127"/>
      <c r="H23" s="128">
        <f>H22+H18+H17+H16+H15+H13+H20+H14+H21+H19</f>
        <v>53321.7</v>
      </c>
    </row>
  </sheetData>
  <sheetProtection/>
  <mergeCells count="3">
    <mergeCell ref="A6:H6"/>
    <mergeCell ref="A7:H7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PageLayoutView="0" workbookViewId="0" topLeftCell="A1">
      <selection activeCell="G19" sqref="G19"/>
    </sheetView>
  </sheetViews>
  <sheetFormatPr defaultColWidth="9.140625" defaultRowHeight="12.75"/>
  <cols>
    <col min="1" max="1" width="5.421875" style="0" customWidth="1"/>
    <col min="2" max="2" width="11.7109375" style="0" customWidth="1"/>
    <col min="3" max="3" width="5.140625" style="0" customWidth="1"/>
    <col min="4" max="4" width="5.28125" style="0" customWidth="1"/>
    <col min="5" max="5" width="11.57421875" style="0" customWidth="1"/>
    <col min="6" max="6" width="5.57421875" style="0" customWidth="1"/>
    <col min="7" max="7" width="33.00390625" style="0" customWidth="1"/>
    <col min="8" max="8" width="11.421875" style="0" customWidth="1"/>
    <col min="9" max="9" width="12.28125" style="0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1" t="s">
        <v>646</v>
      </c>
    </row>
    <row r="2" spans="1:9" ht="12.75">
      <c r="A2" s="100"/>
      <c r="B2" s="100"/>
      <c r="C2" s="100"/>
      <c r="D2" s="100"/>
      <c r="E2" s="100"/>
      <c r="F2" s="100"/>
      <c r="G2" s="100"/>
      <c r="H2" s="100"/>
      <c r="I2" s="101" t="s">
        <v>632</v>
      </c>
    </row>
    <row r="3" spans="1:9" ht="12.75">
      <c r="A3" s="100"/>
      <c r="B3" s="100"/>
      <c r="C3" s="100"/>
      <c r="D3" s="100"/>
      <c r="E3" s="100"/>
      <c r="F3" s="100"/>
      <c r="G3" s="100"/>
      <c r="H3" s="100"/>
      <c r="I3" s="101" t="s">
        <v>633</v>
      </c>
    </row>
    <row r="4" spans="1:9" ht="12.75">
      <c r="A4" s="100"/>
      <c r="B4" s="100"/>
      <c r="C4" s="100"/>
      <c r="D4" s="100"/>
      <c r="E4" s="100"/>
      <c r="F4" s="100"/>
      <c r="G4" s="100"/>
      <c r="H4" s="101"/>
      <c r="I4" s="229" t="s">
        <v>487</v>
      </c>
    </row>
    <row r="5" spans="1:9" ht="12.75">
      <c r="A5" s="100"/>
      <c r="B5" s="100"/>
      <c r="C5" s="100"/>
      <c r="D5" s="100"/>
      <c r="E5" s="100"/>
      <c r="F5" s="100"/>
      <c r="G5" s="100"/>
      <c r="H5" s="311" t="s">
        <v>686</v>
      </c>
      <c r="I5" s="311"/>
    </row>
    <row r="6" spans="1:9" ht="15.75" customHeight="1">
      <c r="A6" s="305" t="s">
        <v>675</v>
      </c>
      <c r="B6" s="305"/>
      <c r="C6" s="305"/>
      <c r="D6" s="305"/>
      <c r="E6" s="305"/>
      <c r="F6" s="305"/>
      <c r="G6" s="305"/>
      <c r="H6" s="305"/>
      <c r="I6" s="305"/>
    </row>
    <row r="7" spans="1:9" ht="30.75" customHeight="1">
      <c r="A7" s="305" t="s">
        <v>692</v>
      </c>
      <c r="B7" s="305"/>
      <c r="C7" s="305"/>
      <c r="D7" s="305"/>
      <c r="E7" s="305"/>
      <c r="F7" s="305"/>
      <c r="G7" s="305"/>
      <c r="H7" s="305"/>
      <c r="I7" s="305"/>
    </row>
    <row r="8" spans="1:9" ht="12.75">
      <c r="A8" s="104"/>
      <c r="B8" s="104"/>
      <c r="C8" s="104"/>
      <c r="D8" s="104"/>
      <c r="E8" s="104"/>
      <c r="F8" s="104"/>
      <c r="G8" s="104"/>
      <c r="H8" s="104"/>
      <c r="I8" s="105"/>
    </row>
    <row r="9" spans="1:9" ht="12.75">
      <c r="A9" s="104"/>
      <c r="B9" s="104"/>
      <c r="C9" s="104"/>
      <c r="D9" s="104"/>
      <c r="E9" s="104"/>
      <c r="F9" s="104"/>
      <c r="G9" s="104"/>
      <c r="H9" s="101"/>
      <c r="I9" s="101" t="s">
        <v>0</v>
      </c>
    </row>
    <row r="10" spans="1:9" ht="17.25" customHeight="1">
      <c r="A10" s="307" t="s">
        <v>651</v>
      </c>
      <c r="B10" s="307" t="s">
        <v>201</v>
      </c>
      <c r="C10" s="307" t="s">
        <v>202</v>
      </c>
      <c r="D10" s="307" t="s">
        <v>203</v>
      </c>
      <c r="E10" s="307" t="s">
        <v>27</v>
      </c>
      <c r="F10" s="307" t="s">
        <v>205</v>
      </c>
      <c r="G10" s="307" t="s">
        <v>206</v>
      </c>
      <c r="H10" s="309" t="s">
        <v>595</v>
      </c>
      <c r="I10" s="310"/>
    </row>
    <row r="11" spans="1:9" ht="21" customHeight="1">
      <c r="A11" s="308"/>
      <c r="B11" s="308"/>
      <c r="C11" s="308"/>
      <c r="D11" s="308"/>
      <c r="E11" s="308"/>
      <c r="F11" s="308"/>
      <c r="G11" s="308"/>
      <c r="H11" s="230" t="s">
        <v>587</v>
      </c>
      <c r="I11" s="107" t="s">
        <v>588</v>
      </c>
    </row>
    <row r="12" spans="1:9" ht="12.75">
      <c r="A12" s="108" t="s">
        <v>207</v>
      </c>
      <c r="B12" s="109" t="s">
        <v>208</v>
      </c>
      <c r="C12" s="108" t="s">
        <v>209</v>
      </c>
      <c r="D12" s="109" t="s">
        <v>210</v>
      </c>
      <c r="E12" s="108" t="s">
        <v>211</v>
      </c>
      <c r="F12" s="109" t="s">
        <v>212</v>
      </c>
      <c r="G12" s="108" t="s">
        <v>213</v>
      </c>
      <c r="H12" s="109" t="s">
        <v>214</v>
      </c>
      <c r="I12" s="109" t="s">
        <v>214</v>
      </c>
    </row>
    <row r="13" spans="1:9" ht="30" customHeight="1">
      <c r="A13" s="226">
        <v>1</v>
      </c>
      <c r="B13" s="112" t="s">
        <v>215</v>
      </c>
      <c r="C13" s="113"/>
      <c r="D13" s="113"/>
      <c r="E13" s="113"/>
      <c r="F13" s="113"/>
      <c r="G13" s="114"/>
      <c r="H13" s="115"/>
      <c r="I13" s="115"/>
    </row>
    <row r="14" spans="1:9" ht="47.25" customHeight="1">
      <c r="A14" s="226"/>
      <c r="B14" s="113"/>
      <c r="C14" s="109" t="s">
        <v>57</v>
      </c>
      <c r="D14" s="109" t="s">
        <v>35</v>
      </c>
      <c r="E14" s="109" t="s">
        <v>634</v>
      </c>
      <c r="F14" s="109" t="s">
        <v>225</v>
      </c>
      <c r="G14" s="118" t="s">
        <v>218</v>
      </c>
      <c r="H14" s="119">
        <v>139.7</v>
      </c>
      <c r="I14" s="119">
        <v>141.4</v>
      </c>
    </row>
    <row r="15" spans="1:9" ht="55.5" customHeight="1">
      <c r="A15" s="226"/>
      <c r="B15" s="120"/>
      <c r="C15" s="109" t="s">
        <v>57</v>
      </c>
      <c r="D15" s="109" t="s">
        <v>35</v>
      </c>
      <c r="E15" s="109" t="s">
        <v>701</v>
      </c>
      <c r="F15" s="109" t="s">
        <v>225</v>
      </c>
      <c r="G15" s="227" t="s">
        <v>635</v>
      </c>
      <c r="H15" s="122">
        <v>69.8</v>
      </c>
      <c r="I15" s="122">
        <v>70.6</v>
      </c>
    </row>
    <row r="16" spans="1:9" ht="32.25" customHeight="1">
      <c r="A16" s="226"/>
      <c r="B16" s="123"/>
      <c r="C16" s="109" t="s">
        <v>57</v>
      </c>
      <c r="D16" s="109" t="s">
        <v>35</v>
      </c>
      <c r="E16" s="109" t="s">
        <v>636</v>
      </c>
      <c r="F16" s="109" t="s">
        <v>225</v>
      </c>
      <c r="G16" s="118" t="s">
        <v>97</v>
      </c>
      <c r="H16" s="119">
        <v>3058</v>
      </c>
      <c r="I16" s="119">
        <v>3094.1</v>
      </c>
    </row>
    <row r="17" spans="1:9" ht="36.75" customHeight="1">
      <c r="A17" s="226"/>
      <c r="B17" s="123"/>
      <c r="C17" s="109" t="s">
        <v>57</v>
      </c>
      <c r="D17" s="109" t="s">
        <v>35</v>
      </c>
      <c r="E17" s="109" t="s">
        <v>637</v>
      </c>
      <c r="F17" s="109" t="s">
        <v>225</v>
      </c>
      <c r="G17" s="121" t="s">
        <v>163</v>
      </c>
      <c r="H17" s="119">
        <v>5652.1</v>
      </c>
      <c r="I17" s="119">
        <v>5718.7</v>
      </c>
    </row>
    <row r="18" spans="1:9" ht="15" customHeight="1">
      <c r="A18" s="226"/>
      <c r="B18" s="113"/>
      <c r="C18" s="109" t="s">
        <v>57</v>
      </c>
      <c r="D18" s="109" t="s">
        <v>35</v>
      </c>
      <c r="E18" s="109" t="s">
        <v>638</v>
      </c>
      <c r="F18" s="109" t="s">
        <v>225</v>
      </c>
      <c r="G18" s="118" t="s">
        <v>164</v>
      </c>
      <c r="H18" s="119">
        <v>6242.1</v>
      </c>
      <c r="I18" s="119">
        <v>6315.6</v>
      </c>
    </row>
    <row r="19" spans="1:9" ht="42" customHeight="1">
      <c r="A19" s="226"/>
      <c r="B19" s="120"/>
      <c r="C19" s="109" t="s">
        <v>57</v>
      </c>
      <c r="D19" s="109" t="s">
        <v>35</v>
      </c>
      <c r="E19" s="109" t="s">
        <v>639</v>
      </c>
      <c r="F19" s="109" t="s">
        <v>225</v>
      </c>
      <c r="G19" s="121" t="s">
        <v>220</v>
      </c>
      <c r="H19" s="122">
        <v>3042.6</v>
      </c>
      <c r="I19" s="122">
        <v>3078.4</v>
      </c>
    </row>
    <row r="20" spans="1:9" ht="55.5" customHeight="1">
      <c r="A20" s="226"/>
      <c r="B20" s="120"/>
      <c r="C20" s="109" t="s">
        <v>57</v>
      </c>
      <c r="D20" s="109" t="s">
        <v>35</v>
      </c>
      <c r="E20" s="109" t="s">
        <v>699</v>
      </c>
      <c r="F20" s="109" t="s">
        <v>225</v>
      </c>
      <c r="G20" s="228" t="s">
        <v>640</v>
      </c>
      <c r="H20" s="122">
        <v>966.2</v>
      </c>
      <c r="I20" s="122">
        <v>977.6</v>
      </c>
    </row>
    <row r="21" spans="1:9" ht="89.25" customHeight="1">
      <c r="A21" s="226"/>
      <c r="B21" s="120"/>
      <c r="C21" s="109" t="s">
        <v>57</v>
      </c>
      <c r="D21" s="109" t="s">
        <v>56</v>
      </c>
      <c r="E21" s="109" t="s">
        <v>641</v>
      </c>
      <c r="F21" s="109" t="s">
        <v>225</v>
      </c>
      <c r="G21" s="99" t="s">
        <v>224</v>
      </c>
      <c r="H21" s="122">
        <v>24922</v>
      </c>
      <c r="I21" s="122">
        <v>25215.5</v>
      </c>
    </row>
    <row r="22" spans="1:9" ht="75.75" customHeight="1">
      <c r="A22" s="226"/>
      <c r="B22" s="120"/>
      <c r="C22" s="109" t="s">
        <v>57</v>
      </c>
      <c r="D22" s="109" t="s">
        <v>56</v>
      </c>
      <c r="E22" s="109" t="s">
        <v>642</v>
      </c>
      <c r="F22" s="109" t="s">
        <v>225</v>
      </c>
      <c r="G22" s="227" t="s">
        <v>643</v>
      </c>
      <c r="H22" s="122">
        <v>2668.3</v>
      </c>
      <c r="I22" s="122">
        <v>2699.7</v>
      </c>
    </row>
    <row r="23" spans="1:9" ht="80.25" customHeight="1">
      <c r="A23" s="226">
        <v>2</v>
      </c>
      <c r="B23" s="123" t="s">
        <v>644</v>
      </c>
      <c r="C23" s="109" t="s">
        <v>57</v>
      </c>
      <c r="D23" s="109" t="s">
        <v>56</v>
      </c>
      <c r="E23" s="109" t="s">
        <v>645</v>
      </c>
      <c r="F23" s="109" t="s">
        <v>225</v>
      </c>
      <c r="G23" s="118" t="s">
        <v>222</v>
      </c>
      <c r="H23" s="119">
        <v>2324</v>
      </c>
      <c r="I23" s="119">
        <v>2351.4</v>
      </c>
    </row>
    <row r="24" spans="1:9" ht="12.75">
      <c r="A24" s="111"/>
      <c r="B24" s="124" t="s">
        <v>17</v>
      </c>
      <c r="C24" s="125"/>
      <c r="D24" s="125"/>
      <c r="E24" s="125"/>
      <c r="F24" s="126"/>
      <c r="G24" s="127"/>
      <c r="H24" s="128">
        <f>H14+H16+H17+H18+H19+H21+H15+H22+H23+H20</f>
        <v>49084.8</v>
      </c>
      <c r="I24" s="128">
        <f>I14+I16+I17+I18+I19+I21+I15+I22+I23+I20</f>
        <v>49662.99999999999</v>
      </c>
    </row>
  </sheetData>
  <sheetProtection/>
  <mergeCells count="11">
    <mergeCell ref="H5:I5"/>
    <mergeCell ref="A6:I6"/>
    <mergeCell ref="A7:I7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18" right="0.15" top="0.35" bottom="0.14" header="0.3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Куулар</cp:lastModifiedBy>
  <cp:lastPrinted>2018-12-04T09:31:04Z</cp:lastPrinted>
  <dcterms:created xsi:type="dcterms:W3CDTF">2004-12-03T09:36:36Z</dcterms:created>
  <dcterms:modified xsi:type="dcterms:W3CDTF">2018-12-04T09:31:11Z</dcterms:modified>
  <cp:category/>
  <cp:version/>
  <cp:contentType/>
  <cp:contentStatus/>
</cp:coreProperties>
</file>