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нф.в табл. (3)" sheetId="1" r:id="rId1"/>
    <sheet name="Инф.в табл. (2)" sheetId="2" r:id="rId2"/>
  </sheets>
  <definedNames/>
  <calcPr fullCalcOnLoad="1"/>
</workbook>
</file>

<file path=xl/sharedStrings.xml><?xml version="1.0" encoding="utf-8"?>
<sst xmlns="http://schemas.openxmlformats.org/spreadsheetml/2006/main" count="262" uniqueCount="77">
  <si>
    <t>№ п.п.</t>
  </si>
  <si>
    <t>Нименование учреждения</t>
  </si>
  <si>
    <t>Ф.И.О. проверяющего</t>
  </si>
  <si>
    <t>УБ</t>
  </si>
  <si>
    <t>Объем проверен-ных средств</t>
  </si>
  <si>
    <t>Всего финансовых нарушений</t>
  </si>
  <si>
    <t>неправомерное списание ОС и ТМЦ</t>
  </si>
  <si>
    <t xml:space="preserve">неправомер-ная выплата заработной платы </t>
  </si>
  <si>
    <t xml:space="preserve">переплата заработной платы </t>
  </si>
  <si>
    <t>недоплата заработной платы</t>
  </si>
  <si>
    <t>Другие финансовое нарушения</t>
  </si>
  <si>
    <t>Всего возмещено в бюджет</t>
  </si>
  <si>
    <t>Соян Б.К.</t>
  </si>
  <si>
    <t>МБ</t>
  </si>
  <si>
    <t xml:space="preserve">снято с  контроля  </t>
  </si>
  <si>
    <t>Не снято с контроля</t>
  </si>
  <si>
    <t>Дандаа С.С.</t>
  </si>
  <si>
    <t>РБ</t>
  </si>
  <si>
    <t>Соян Б.К., Дандаа С.С.</t>
  </si>
  <si>
    <t>Всего возмещено в счет учр-ия</t>
  </si>
  <si>
    <t>1.</t>
  </si>
  <si>
    <t>2.</t>
  </si>
  <si>
    <t>3.</t>
  </si>
  <si>
    <t>4.</t>
  </si>
  <si>
    <t>5.</t>
  </si>
  <si>
    <t>6.</t>
  </si>
  <si>
    <r>
      <rPr>
        <sz val="9"/>
        <rFont val="Times New Roman"/>
        <family val="1"/>
      </rPr>
      <t>МБДОУ детский сад "Ч.Ч.Дандаа"  акт № 36 от 29.01.18 г.</t>
    </r>
    <r>
      <rPr>
        <b/>
        <sz val="9"/>
        <rFont val="Times New Roman"/>
        <family val="1"/>
      </rPr>
      <t xml:space="preserve"> переходящий 2017 г.</t>
    </r>
  </si>
  <si>
    <t>7.</t>
  </si>
  <si>
    <r>
      <rPr>
        <sz val="9"/>
        <rFont val="Times New Roman"/>
        <family val="1"/>
      </rPr>
      <t xml:space="preserve">МБОУ Берт-Даг СОШ </t>
    </r>
    <r>
      <rPr>
        <b/>
        <sz val="9"/>
        <rFont val="Times New Roman"/>
        <family val="1"/>
      </rPr>
      <t xml:space="preserve">акт № 5 </t>
    </r>
    <r>
      <rPr>
        <sz val="9"/>
        <rFont val="Times New Roman"/>
        <family val="1"/>
      </rPr>
      <t>от 16.03.18 г.</t>
    </r>
    <r>
      <rPr>
        <b/>
        <sz val="9"/>
        <rFont val="Times New Roman"/>
        <family val="1"/>
      </rPr>
      <t xml:space="preserve"> План</t>
    </r>
  </si>
  <si>
    <r>
      <rPr>
        <sz val="9"/>
        <rFont val="Times New Roman"/>
        <family val="1"/>
      </rPr>
      <t xml:space="preserve">МБДОУ детский сад "Херел"  </t>
    </r>
    <r>
      <rPr>
        <b/>
        <sz val="9"/>
        <rFont val="Times New Roman"/>
        <family val="1"/>
      </rPr>
      <t>акт № 01</t>
    </r>
    <r>
      <rPr>
        <sz val="9"/>
        <rFont val="Times New Roman"/>
        <family val="1"/>
      </rPr>
      <t xml:space="preserve"> от 29.01.18 г.</t>
    </r>
    <r>
      <rPr>
        <b/>
        <sz val="9"/>
        <rFont val="Times New Roman"/>
        <family val="1"/>
      </rPr>
      <t xml:space="preserve"> текущий 2017 г.</t>
    </r>
  </si>
  <si>
    <r>
      <t xml:space="preserve">Стационарный лагерь "Сайлык" </t>
    </r>
    <r>
      <rPr>
        <b/>
        <sz val="9"/>
        <rFont val="Times New Roman"/>
        <family val="1"/>
      </rPr>
      <t xml:space="preserve">акт № 2 </t>
    </r>
    <r>
      <rPr>
        <sz val="9"/>
        <rFont val="Times New Roman"/>
        <family val="1"/>
      </rPr>
      <t xml:space="preserve"> от 31.01.18 г.</t>
    </r>
    <r>
      <rPr>
        <b/>
        <sz val="9"/>
        <rFont val="Times New Roman"/>
        <family val="1"/>
      </rPr>
      <t>переходящий 2017 г.</t>
    </r>
  </si>
  <si>
    <r>
      <rPr>
        <sz val="9"/>
        <rFont val="Times New Roman"/>
        <family val="1"/>
      </rPr>
      <t xml:space="preserve">МБОУ Кызыл-Чыраа СОШ </t>
    </r>
    <r>
      <rPr>
        <b/>
        <sz val="9"/>
        <rFont val="Times New Roman"/>
        <family val="1"/>
      </rPr>
      <t xml:space="preserve">акт № 6 </t>
    </r>
    <r>
      <rPr>
        <sz val="9"/>
        <rFont val="Times New Roman"/>
        <family val="1"/>
      </rPr>
      <t>от 31.05.18 г.</t>
    </r>
    <r>
      <rPr>
        <b/>
        <sz val="9"/>
        <rFont val="Times New Roman"/>
        <family val="1"/>
      </rPr>
      <t xml:space="preserve"> План</t>
    </r>
  </si>
  <si>
    <t>8.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</si>
  <si>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</si>
  <si>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</si>
  <si>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</si>
  <si>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</si>
  <si>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</si>
  <si>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</si>
  <si>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</si>
  <si>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</si>
  <si>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</si>
  <si>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</si>
  <si>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</si>
  <si>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</si>
  <si>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</si>
  <si>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СоянБ.К., Дандаа С.С., Сат А.Р.</t>
  </si>
  <si>
    <r>
      <t xml:space="preserve">ГБУЗ "ЦКБ" акт № 8 от 11.07.18 г.по запросу </t>
    </r>
    <r>
      <rPr>
        <b/>
        <sz val="9"/>
        <color indexed="10"/>
        <rFont val="Times New Roman"/>
        <family val="1"/>
      </rPr>
      <t>прокуратуры</t>
    </r>
  </si>
  <si>
    <r>
      <rPr>
        <sz val="9"/>
        <rFont val="Times New Roman"/>
        <family val="1"/>
      </rPr>
      <t xml:space="preserve">МУП "Коммунальщик" </t>
    </r>
    <r>
      <rPr>
        <b/>
        <sz val="9"/>
        <rFont val="Times New Roman"/>
        <family val="1"/>
      </rPr>
      <t xml:space="preserve">по запросу </t>
    </r>
    <r>
      <rPr>
        <b/>
        <sz val="9"/>
        <color indexed="10"/>
        <rFont val="Times New Roman"/>
        <family val="1"/>
      </rPr>
      <t>Прокуратуры</t>
    </r>
    <r>
      <rPr>
        <b/>
        <sz val="9"/>
        <rFont val="Times New Roman"/>
        <family val="1"/>
      </rPr>
      <t xml:space="preserve"> акт № 3</t>
    </r>
    <r>
      <rPr>
        <sz val="9"/>
        <rFont val="Times New Roman"/>
        <family val="1"/>
      </rPr>
      <t xml:space="preserve"> от 21.02.18 г.</t>
    </r>
  </si>
  <si>
    <r>
      <rPr>
        <sz val="9"/>
        <rFont val="Times New Roman"/>
        <family val="1"/>
      </rPr>
      <t xml:space="preserve">МБДОУ детский сад "Хунчугеш"  </t>
    </r>
    <r>
      <rPr>
        <b/>
        <sz val="9"/>
        <rFont val="Times New Roman"/>
        <family val="1"/>
      </rPr>
      <t>акт № 09</t>
    </r>
    <r>
      <rPr>
        <sz val="9"/>
        <rFont val="Times New Roman"/>
        <family val="1"/>
      </rPr>
      <t xml:space="preserve"> от 18.07.18 г.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план </t>
    </r>
  </si>
  <si>
    <r>
      <rPr>
        <sz val="9"/>
        <rFont val="Times New Roman"/>
        <family val="1"/>
      </rPr>
      <t xml:space="preserve">"Хурээ" </t>
    </r>
    <r>
      <rPr>
        <b/>
        <sz val="9"/>
        <rFont val="Times New Roman"/>
        <family val="1"/>
      </rPr>
      <t>акт № 4</t>
    </r>
    <r>
      <rPr>
        <sz val="9"/>
        <rFont val="Times New Roman"/>
        <family val="1"/>
      </rPr>
      <t xml:space="preserve"> от 14.03.18 г. </t>
    </r>
    <r>
      <rPr>
        <b/>
        <sz val="9"/>
        <rFont val="Times New Roman"/>
        <family val="1"/>
      </rPr>
      <t xml:space="preserve">по расп. </t>
    </r>
    <r>
      <rPr>
        <b/>
        <sz val="9"/>
        <color indexed="10"/>
        <rFont val="Times New Roman"/>
        <family val="1"/>
      </rPr>
      <t xml:space="preserve">Главы </t>
    </r>
  </si>
  <si>
    <r>
      <rPr>
        <sz val="9"/>
        <rFont val="Times New Roman"/>
        <family val="1"/>
      </rPr>
      <t xml:space="preserve">МБОУ Берт-Даг СОШ </t>
    </r>
    <r>
      <rPr>
        <b/>
        <sz val="9"/>
        <rFont val="Times New Roman"/>
        <family val="1"/>
      </rPr>
      <t xml:space="preserve">акт № 7 </t>
    </r>
    <r>
      <rPr>
        <sz val="9"/>
        <rFont val="Times New Roman"/>
        <family val="1"/>
      </rPr>
      <t>от 03.07.18 г.</t>
    </r>
    <r>
      <rPr>
        <b/>
        <sz val="9"/>
        <color indexed="10"/>
        <rFont val="Times New Roman"/>
        <family val="1"/>
      </rPr>
      <t>по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запросу Главы</t>
    </r>
  </si>
  <si>
    <t>МАДОУ детский сад "Аян"- план Акт № 10 от 03.08.18 г.</t>
  </si>
  <si>
    <t xml:space="preserve"> Сат А.Р.</t>
  </si>
  <si>
    <t xml:space="preserve"> Дандаа С.С., Сат А.Р.</t>
  </si>
  <si>
    <t xml:space="preserve"> Соян Б.К., Дандаа С.С., Сат А.Р.</t>
  </si>
  <si>
    <t>Сат А.Р.</t>
  </si>
  <si>
    <t>МБ, ВБ</t>
  </si>
  <si>
    <r>
      <rPr>
        <sz val="9"/>
        <rFont val="Times New Roman"/>
        <family val="1"/>
      </rPr>
      <t xml:space="preserve">МБДОУ детский сад "Хунчугеш"  </t>
    </r>
    <r>
      <rPr>
        <b/>
        <sz val="9"/>
        <rFont val="Times New Roman"/>
        <family val="1"/>
      </rPr>
      <t>акт № 11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от 16.08.18 г.</t>
    </r>
    <r>
      <rPr>
        <b/>
        <sz val="9"/>
        <color indexed="10"/>
        <rFont val="Times New Roman"/>
        <family val="1"/>
      </rPr>
      <t xml:space="preserve"> текущий 2017 г.</t>
    </r>
  </si>
  <si>
    <t>МБОУ У-Шынаанская СОШ лагерь Акт № 12 от 24.09.18 г.</t>
  </si>
  <si>
    <t>МБОУ Самагалтайская  СОШ № 1 лагерь Акт № 13 от 25.09.18 г.</t>
  </si>
  <si>
    <t>МБОУ О-Шынаанская СОШ лагерь Акт № 19 от 28.09.18 г.</t>
  </si>
  <si>
    <t>МБОУ Чыргаландынская  СОШ  лагерь Акт № 18 от 28.09.18 г.</t>
  </si>
  <si>
    <t>МБОУ Кызыл-Чыраанская  СОШ лагерь Акт № 17 от 28.09.18 г.</t>
  </si>
  <si>
    <t>МБОУ Самагалтайская  СОШ № 2 лагерь Акт № 16 от 28.09.18 г.</t>
  </si>
  <si>
    <t>МБОУ Берт-Дагская  СОШ лагерь Акт № 14 от 28.09.18 г.</t>
  </si>
  <si>
    <t>МБОУ Шуурмакская  СОШ лагерь Акт № 15 от 01.10.18 г.</t>
  </si>
  <si>
    <t>нефинан-вое нарушения (неправомерное списания ТМЦ)</t>
  </si>
  <si>
    <t>представление</t>
  </si>
  <si>
    <t>предписание</t>
  </si>
  <si>
    <t>21.</t>
  </si>
  <si>
    <t>22.</t>
  </si>
  <si>
    <t>Администрация Тес-Хемского кожууна Акт № 21 от 15.11.2018 г.</t>
  </si>
  <si>
    <t>МБОУ Чыргаландынская СОШ Акт № 21 от 21.12.2018 г.</t>
  </si>
  <si>
    <t>Соян Б.К., Дандаа С.С., Сат А.Р.</t>
  </si>
  <si>
    <t>проведенной проверки Контрольно-счетного органа муниципального района "Тес-Хемский кожуун РТ" за   2018 год</t>
  </si>
  <si>
    <t>Итого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</si>
</sst>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30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Arial"/>
      <family val="2"/>
    </font>
    <font>
      <sz val="8"/>
      <color indexed="40"/>
      <name val="Times New Roman"/>
      <family val="1"/>
    </font>
    <font>
      <b/>
      <sz val="8"/>
      <color indexed="40"/>
      <name val="Times New Roman"/>
      <family val="1"/>
    </font>
    <font>
      <sz val="10"/>
      <color indexed="40"/>
      <name val="Arial"/>
      <family val="2"/>
    </font>
    <font>
      <b/>
      <sz val="8"/>
      <color indexed="17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0070C0"/>
      <name val="Times New Roman"/>
      <family val="1"/>
    </font>
    <font>
      <sz val="8"/>
      <color rgb="FF00B050"/>
      <name val="Times New Roman"/>
      <family val="1"/>
    </font>
    <font>
      <sz val="10"/>
      <color rgb="FF00B050"/>
      <name val="Arial"/>
      <family val="2"/>
    </font>
    <font>
      <sz val="8"/>
      <color rgb="FF00B0F0"/>
      <name val="Times New Roman"/>
      <family val="1"/>
    </font>
    <font>
      <b/>
      <sz val="8"/>
      <color rgb="FF00B0F0"/>
      <name val="Times New Roman"/>
      <family val="1"/>
    </font>
    <font>
      <sz val="10"/>
      <color rgb="FF00B0F0"/>
      <name val="Arial"/>
      <family val="2"/>
    </font>
    <font>
      <b/>
      <sz val="8"/>
      <color rgb="FF00B05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57" fillId="0" borderId="10" xfId="0" applyNumberFormat="1" applyFont="1" applyBorder="1" applyAlignment="1">
      <alignment horizontal="center"/>
    </xf>
    <xf numFmtId="180" fontId="5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80" fontId="58" fillId="0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/>
    </xf>
    <xf numFmtId="180" fontId="6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9" fontId="1" fillId="0" borderId="10" xfId="6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80" fontId="6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63" fillId="0" borderId="10" xfId="0" applyNumberFormat="1" applyFont="1" applyBorder="1" applyAlignment="1">
      <alignment horizontal="center"/>
    </xf>
    <xf numFmtId="180" fontId="63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8" fillId="0" borderId="0" xfId="0" applyFont="1" applyAlignment="1">
      <alignment/>
    </xf>
    <xf numFmtId="180" fontId="6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80" fontId="0" fillId="0" borderId="0" xfId="0" applyNumberFormat="1" applyAlignment="1">
      <alignment/>
    </xf>
    <xf numFmtId="0" fontId="1" fillId="32" borderId="10" xfId="0" applyFont="1" applyFill="1" applyBorder="1" applyAlignment="1">
      <alignment horizontal="center" wrapText="1"/>
    </xf>
    <xf numFmtId="0" fontId="59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horizontal="center"/>
    </xf>
    <xf numFmtId="180" fontId="58" fillId="32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179" fontId="1" fillId="7" borderId="10" xfId="60" applyFont="1" applyFill="1" applyBorder="1" applyAlignment="1">
      <alignment horizontal="center" wrapText="1"/>
    </xf>
    <xf numFmtId="180" fontId="58" fillId="7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180" fontId="1" fillId="6" borderId="10" xfId="0" applyNumberFormat="1" applyFont="1" applyFill="1" applyBorder="1" applyAlignment="1">
      <alignment horizontal="center"/>
    </xf>
    <xf numFmtId="180" fontId="58" fillId="6" borderId="10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 wrapText="1"/>
    </xf>
    <xf numFmtId="179" fontId="1" fillId="11" borderId="10" xfId="60" applyFont="1" applyFill="1" applyBorder="1" applyAlignment="1">
      <alignment horizontal="center" wrapText="1"/>
    </xf>
    <xf numFmtId="180" fontId="1" fillId="11" borderId="10" xfId="0" applyNumberFormat="1" applyFont="1" applyFill="1" applyBorder="1" applyAlignment="1">
      <alignment horizontal="center"/>
    </xf>
    <xf numFmtId="180" fontId="58" fillId="11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7"/>
  <sheetViews>
    <sheetView workbookViewId="0" topLeftCell="A15">
      <selection activeCell="A3" sqref="A3:T28"/>
    </sheetView>
  </sheetViews>
  <sheetFormatPr defaultColWidth="9.140625" defaultRowHeight="12.75"/>
  <cols>
    <col min="2" max="3" width="6.57421875" style="0" customWidth="1"/>
    <col min="4" max="4" width="24.28125" style="0" customWidth="1"/>
    <col min="5" max="5" width="15.28125" style="0" customWidth="1"/>
    <col min="6" max="6" width="9.8515625" style="0" customWidth="1"/>
    <col min="7" max="7" width="9.421875" style="0" customWidth="1"/>
    <col min="8" max="8" width="11.140625" style="0" customWidth="1"/>
    <col min="9" max="9" width="8.57421875" style="0" customWidth="1"/>
    <col min="10" max="10" width="10.28125" style="0" customWidth="1"/>
    <col min="11" max="11" width="9.57421875" style="0" customWidth="1"/>
    <col min="12" max="12" width="9.28125" style="0" customWidth="1"/>
    <col min="13" max="13" width="9.00390625" style="0" customWidth="1"/>
    <col min="14" max="14" width="10.00390625" style="0" customWidth="1"/>
    <col min="15" max="16" width="9.28125" style="0" customWidth="1"/>
    <col min="17" max="17" width="8.140625" style="0" customWidth="1"/>
    <col min="18" max="18" width="10.00390625" style="0" customWidth="1"/>
    <col min="19" max="19" width="12.28125" style="0" customWidth="1"/>
    <col min="20" max="20" width="10.57421875" style="0" customWidth="1"/>
  </cols>
  <sheetData>
    <row r="2" spans="2:18" ht="3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.75" customHeight="1">
      <c r="B3" s="3"/>
      <c r="C3" s="3"/>
      <c r="D3" s="3"/>
      <c r="E3" s="4" t="s">
        <v>75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ht="74.25" customHeight="1">
      <c r="B5" s="5" t="s">
        <v>0</v>
      </c>
      <c r="C5" s="5"/>
      <c r="D5" s="5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23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6" t="s">
        <v>67</v>
      </c>
      <c r="O5" s="5" t="s">
        <v>11</v>
      </c>
      <c r="P5" s="5" t="s">
        <v>19</v>
      </c>
      <c r="Q5" s="5" t="s">
        <v>14</v>
      </c>
      <c r="R5" s="5" t="s">
        <v>15</v>
      </c>
      <c r="S5" s="15" t="s">
        <v>68</v>
      </c>
      <c r="T5" s="15" t="s">
        <v>69</v>
      </c>
    </row>
    <row r="6" spans="2:20" ht="53.25" customHeight="1">
      <c r="B6" s="6" t="s">
        <v>20</v>
      </c>
      <c r="C6" s="6" t="s">
        <v>20</v>
      </c>
      <c r="D6" s="20" t="s">
        <v>26</v>
      </c>
      <c r="E6" s="6" t="s">
        <v>55</v>
      </c>
      <c r="F6" s="6" t="s">
        <v>13</v>
      </c>
      <c r="G6" s="6">
        <v>8112.3</v>
      </c>
      <c r="H6" s="27">
        <v>126.3</v>
      </c>
      <c r="I6" s="23">
        <v>2186.7</v>
      </c>
      <c r="J6" s="7">
        <v>76.9</v>
      </c>
      <c r="K6" s="7">
        <v>48.2</v>
      </c>
      <c r="L6" s="7">
        <v>1.2</v>
      </c>
      <c r="M6" s="7"/>
      <c r="N6" s="18">
        <v>2186.7</v>
      </c>
      <c r="O6" s="54">
        <v>8</v>
      </c>
      <c r="P6" s="51">
        <v>0</v>
      </c>
      <c r="Q6" s="48"/>
      <c r="R6" s="42">
        <v>118.3</v>
      </c>
      <c r="S6" s="36">
        <v>1</v>
      </c>
      <c r="T6" s="36">
        <v>1</v>
      </c>
    </row>
    <row r="7" spans="2:20" ht="43.5" customHeight="1">
      <c r="B7" s="6" t="s">
        <v>21</v>
      </c>
      <c r="C7" s="6" t="s">
        <v>21</v>
      </c>
      <c r="D7" s="20" t="s">
        <v>29</v>
      </c>
      <c r="E7" s="6" t="s">
        <v>16</v>
      </c>
      <c r="F7" s="6" t="s">
        <v>13</v>
      </c>
      <c r="G7" s="6">
        <v>50.3</v>
      </c>
      <c r="H7" s="6">
        <v>28.5</v>
      </c>
      <c r="I7" s="23"/>
      <c r="J7" s="7">
        <v>28.5</v>
      </c>
      <c r="K7" s="7"/>
      <c r="L7" s="7"/>
      <c r="M7" s="7"/>
      <c r="N7" s="7"/>
      <c r="O7" s="55">
        <v>28.5</v>
      </c>
      <c r="P7" s="51">
        <v>0</v>
      </c>
      <c r="Q7" s="49">
        <v>28.5</v>
      </c>
      <c r="R7" s="42">
        <v>0</v>
      </c>
      <c r="S7" s="19"/>
      <c r="T7" s="16">
        <v>1</v>
      </c>
    </row>
    <row r="8" spans="2:20" ht="39.75" customHeight="1">
      <c r="B8" s="6" t="s">
        <v>22</v>
      </c>
      <c r="C8" s="6" t="s">
        <v>22</v>
      </c>
      <c r="D8" s="28" t="s">
        <v>30</v>
      </c>
      <c r="E8" s="6" t="s">
        <v>46</v>
      </c>
      <c r="F8" s="6" t="s">
        <v>13</v>
      </c>
      <c r="G8" s="6">
        <v>1757.4</v>
      </c>
      <c r="H8" s="6">
        <v>1.2</v>
      </c>
      <c r="I8" s="23"/>
      <c r="J8" s="7"/>
      <c r="K8" s="7"/>
      <c r="L8" s="7"/>
      <c r="M8" s="7">
        <v>1.2</v>
      </c>
      <c r="N8" s="7"/>
      <c r="O8" s="54"/>
      <c r="P8" s="51">
        <v>1.2</v>
      </c>
      <c r="Q8" s="48">
        <v>1.2</v>
      </c>
      <c r="R8" s="42">
        <v>0</v>
      </c>
      <c r="S8" s="2"/>
      <c r="T8" s="36">
        <v>1</v>
      </c>
    </row>
    <row r="9" spans="2:20" ht="42" customHeight="1">
      <c r="B9" s="14" t="s">
        <v>23</v>
      </c>
      <c r="C9" s="14" t="s">
        <v>23</v>
      </c>
      <c r="D9" s="20" t="s">
        <v>48</v>
      </c>
      <c r="E9" s="6" t="s">
        <v>18</v>
      </c>
      <c r="F9" s="8" t="s">
        <v>13</v>
      </c>
      <c r="G9" s="10">
        <v>110.9</v>
      </c>
      <c r="H9" s="34">
        <v>77.9</v>
      </c>
      <c r="I9" s="24"/>
      <c r="J9" s="1"/>
      <c r="K9" s="9"/>
      <c r="L9" s="9">
        <v>77.9</v>
      </c>
      <c r="M9" s="9"/>
      <c r="N9" s="9"/>
      <c r="O9" s="56"/>
      <c r="P9" s="52"/>
      <c r="Q9" s="48">
        <v>0</v>
      </c>
      <c r="R9" s="43">
        <v>77.9</v>
      </c>
      <c r="S9" s="19"/>
      <c r="T9" s="19"/>
    </row>
    <row r="10" spans="2:20" ht="30.75" customHeight="1">
      <c r="B10" s="14" t="s">
        <v>24</v>
      </c>
      <c r="C10" s="14" t="s">
        <v>24</v>
      </c>
      <c r="D10" s="26" t="s">
        <v>50</v>
      </c>
      <c r="E10" s="6" t="s">
        <v>12</v>
      </c>
      <c r="F10" s="8" t="s">
        <v>13</v>
      </c>
      <c r="G10" s="10">
        <v>675.3</v>
      </c>
      <c r="H10" s="10">
        <v>0</v>
      </c>
      <c r="I10" s="25"/>
      <c r="J10" s="9"/>
      <c r="K10" s="9"/>
      <c r="L10" s="9"/>
      <c r="M10" s="9"/>
      <c r="N10" s="9"/>
      <c r="O10" s="56"/>
      <c r="P10" s="52"/>
      <c r="Q10" s="48"/>
      <c r="R10" s="44"/>
      <c r="S10" s="2"/>
      <c r="T10" s="2"/>
    </row>
    <row r="11" spans="2:20" ht="33" customHeight="1">
      <c r="B11" s="14" t="s">
        <v>25</v>
      </c>
      <c r="C11" s="14" t="s">
        <v>25</v>
      </c>
      <c r="D11" s="20" t="s">
        <v>28</v>
      </c>
      <c r="E11" s="6" t="s">
        <v>54</v>
      </c>
      <c r="F11" s="21" t="s">
        <v>13</v>
      </c>
      <c r="G11" s="22">
        <v>11493.1</v>
      </c>
      <c r="H11" s="22">
        <v>132.9</v>
      </c>
      <c r="I11" s="25">
        <v>1055.2</v>
      </c>
      <c r="J11" s="9">
        <v>111.2</v>
      </c>
      <c r="K11" s="9">
        <v>1.5</v>
      </c>
      <c r="L11" s="9">
        <v>20.2</v>
      </c>
      <c r="M11" s="11"/>
      <c r="N11" s="29">
        <v>1055.2</v>
      </c>
      <c r="O11" s="56"/>
      <c r="P11" s="52"/>
      <c r="Q11" s="48"/>
      <c r="R11" s="45">
        <v>132.9</v>
      </c>
      <c r="S11" s="36">
        <v>1</v>
      </c>
      <c r="T11" s="36">
        <v>1</v>
      </c>
    </row>
    <row r="12" spans="2:20" ht="34.5" customHeight="1">
      <c r="B12" s="14" t="s">
        <v>27</v>
      </c>
      <c r="C12" s="14" t="s">
        <v>27</v>
      </c>
      <c r="D12" s="20" t="s">
        <v>31</v>
      </c>
      <c r="E12" s="6" t="s">
        <v>53</v>
      </c>
      <c r="F12" s="21" t="s">
        <v>13</v>
      </c>
      <c r="G12" s="22">
        <v>1256.7</v>
      </c>
      <c r="H12" s="22">
        <v>34.1</v>
      </c>
      <c r="I12" s="25"/>
      <c r="J12" s="9">
        <v>2.5</v>
      </c>
      <c r="K12" s="9">
        <v>27.3</v>
      </c>
      <c r="L12" s="9">
        <v>4.3</v>
      </c>
      <c r="M12" s="11"/>
      <c r="N12" s="29"/>
      <c r="O12" s="56"/>
      <c r="P12" s="52">
        <v>4.3</v>
      </c>
      <c r="Q12" s="48">
        <v>4.3</v>
      </c>
      <c r="R12" s="45">
        <v>29.8</v>
      </c>
      <c r="S12" s="2"/>
      <c r="T12" s="36">
        <v>1</v>
      </c>
    </row>
    <row r="13" spans="2:20" ht="39.75" customHeight="1">
      <c r="B13" s="14" t="s">
        <v>32</v>
      </c>
      <c r="C13" s="14" t="s">
        <v>32</v>
      </c>
      <c r="D13" s="20" t="s">
        <v>51</v>
      </c>
      <c r="E13" s="6" t="s">
        <v>46</v>
      </c>
      <c r="F13" s="21" t="s">
        <v>13</v>
      </c>
      <c r="G13" s="22">
        <v>836.8</v>
      </c>
      <c r="H13" s="22">
        <v>27.1</v>
      </c>
      <c r="I13" s="25"/>
      <c r="J13" s="9">
        <v>27.1</v>
      </c>
      <c r="K13" s="9"/>
      <c r="L13" s="9"/>
      <c r="M13" s="11"/>
      <c r="N13" s="29"/>
      <c r="O13" s="56"/>
      <c r="P13" s="52"/>
      <c r="Q13" s="48"/>
      <c r="R13" s="45">
        <v>27.1</v>
      </c>
      <c r="S13" s="2"/>
      <c r="T13" s="36">
        <v>1</v>
      </c>
    </row>
    <row r="14" spans="2:20" ht="45.75" customHeight="1">
      <c r="B14" s="14" t="s">
        <v>34</v>
      </c>
      <c r="C14" s="14" t="s">
        <v>34</v>
      </c>
      <c r="D14" s="20" t="s">
        <v>47</v>
      </c>
      <c r="E14" s="6" t="s">
        <v>46</v>
      </c>
      <c r="F14" s="32" t="s">
        <v>17</v>
      </c>
      <c r="G14" s="22">
        <v>1477</v>
      </c>
      <c r="H14" s="35">
        <v>353.3</v>
      </c>
      <c r="I14" s="25"/>
      <c r="J14" s="9">
        <v>350.9</v>
      </c>
      <c r="K14" s="9">
        <v>2.4</v>
      </c>
      <c r="L14" s="9"/>
      <c r="M14" s="11"/>
      <c r="N14" s="29"/>
      <c r="O14" s="56"/>
      <c r="P14" s="52"/>
      <c r="Q14" s="48"/>
      <c r="R14" s="43">
        <v>353.3</v>
      </c>
      <c r="S14" s="2"/>
      <c r="T14" s="2"/>
    </row>
    <row r="15" spans="2:20" ht="39" customHeight="1">
      <c r="B15" s="14" t="s">
        <v>35</v>
      </c>
      <c r="C15" s="14" t="s">
        <v>35</v>
      </c>
      <c r="D15" s="20" t="s">
        <v>49</v>
      </c>
      <c r="E15" s="6" t="s">
        <v>46</v>
      </c>
      <c r="F15" s="21" t="s">
        <v>13</v>
      </c>
      <c r="G15" s="22">
        <v>8350</v>
      </c>
      <c r="H15" s="22">
        <v>86</v>
      </c>
      <c r="I15" s="25">
        <v>948.2</v>
      </c>
      <c r="J15" s="9">
        <v>74.2</v>
      </c>
      <c r="K15" s="9"/>
      <c r="L15" s="9">
        <v>11.8</v>
      </c>
      <c r="M15" s="11"/>
      <c r="N15" s="29">
        <v>948.2</v>
      </c>
      <c r="O15" s="56">
        <v>5</v>
      </c>
      <c r="P15" s="52"/>
      <c r="Q15" s="48">
        <v>5</v>
      </c>
      <c r="R15" s="45">
        <v>81</v>
      </c>
      <c r="S15" s="2"/>
      <c r="T15" s="36">
        <v>1</v>
      </c>
    </row>
    <row r="16" spans="2:20" ht="33" customHeight="1">
      <c r="B16" s="14" t="s">
        <v>36</v>
      </c>
      <c r="C16" s="14" t="s">
        <v>36</v>
      </c>
      <c r="D16" s="20" t="s">
        <v>52</v>
      </c>
      <c r="E16" s="6" t="s">
        <v>46</v>
      </c>
      <c r="F16" s="21" t="s">
        <v>13</v>
      </c>
      <c r="G16" s="22">
        <v>12559.3</v>
      </c>
      <c r="H16" s="22">
        <v>478.1</v>
      </c>
      <c r="I16" s="25">
        <v>929.2</v>
      </c>
      <c r="J16" s="33">
        <v>475</v>
      </c>
      <c r="K16" s="9">
        <v>3.1</v>
      </c>
      <c r="L16" s="9"/>
      <c r="M16" s="11"/>
      <c r="N16" s="29">
        <v>929.2</v>
      </c>
      <c r="O16" s="56">
        <f>285.1+193</f>
        <v>478.1</v>
      </c>
      <c r="P16" s="52"/>
      <c r="Q16" s="48">
        <v>478.1</v>
      </c>
      <c r="R16" s="46">
        <v>0</v>
      </c>
      <c r="S16" s="36">
        <v>1</v>
      </c>
      <c r="T16" s="36">
        <v>1</v>
      </c>
    </row>
    <row r="17" spans="2:20" ht="35.25" customHeight="1">
      <c r="B17" s="31" t="s">
        <v>37</v>
      </c>
      <c r="C17" s="31" t="s">
        <v>37</v>
      </c>
      <c r="D17" s="20" t="s">
        <v>58</v>
      </c>
      <c r="E17" s="6" t="s">
        <v>16</v>
      </c>
      <c r="F17" s="21" t="s">
        <v>13</v>
      </c>
      <c r="G17" s="22">
        <v>69.8</v>
      </c>
      <c r="H17" s="22">
        <v>9.4</v>
      </c>
      <c r="I17" s="25"/>
      <c r="J17" s="9">
        <v>9.4</v>
      </c>
      <c r="K17" s="9"/>
      <c r="L17" s="9"/>
      <c r="M17" s="11"/>
      <c r="N17" s="29"/>
      <c r="O17" s="56"/>
      <c r="P17" s="52"/>
      <c r="Q17" s="48"/>
      <c r="R17" s="45">
        <v>9.4</v>
      </c>
      <c r="S17" s="2"/>
      <c r="T17" s="36">
        <v>1</v>
      </c>
    </row>
    <row r="18" spans="2:20" ht="33" customHeight="1">
      <c r="B18" s="31" t="s">
        <v>38</v>
      </c>
      <c r="C18" s="31" t="s">
        <v>38</v>
      </c>
      <c r="D18" s="20" t="s">
        <v>59</v>
      </c>
      <c r="E18" s="6" t="s">
        <v>16</v>
      </c>
      <c r="F18" s="21" t="s">
        <v>57</v>
      </c>
      <c r="G18" s="22">
        <v>289</v>
      </c>
      <c r="H18" s="22">
        <v>11.1</v>
      </c>
      <c r="I18" s="25"/>
      <c r="J18" s="9"/>
      <c r="K18" s="9"/>
      <c r="L18" s="9"/>
      <c r="M18" s="9">
        <v>11.1</v>
      </c>
      <c r="N18" s="29"/>
      <c r="O18" s="56">
        <v>11.1</v>
      </c>
      <c r="P18" s="52"/>
      <c r="Q18" s="48">
        <v>11.1</v>
      </c>
      <c r="R18" s="44">
        <v>0</v>
      </c>
      <c r="S18" s="2"/>
      <c r="T18" s="36">
        <v>1</v>
      </c>
    </row>
    <row r="19" spans="2:20" ht="39.75" customHeight="1">
      <c r="B19" s="31" t="s">
        <v>39</v>
      </c>
      <c r="C19" s="31" t="s">
        <v>39</v>
      </c>
      <c r="D19" s="20" t="s">
        <v>60</v>
      </c>
      <c r="E19" s="6" t="s">
        <v>16</v>
      </c>
      <c r="F19" s="21" t="s">
        <v>57</v>
      </c>
      <c r="G19" s="22">
        <v>423.4</v>
      </c>
      <c r="H19" s="22">
        <v>8.7</v>
      </c>
      <c r="I19" s="25"/>
      <c r="J19" s="9"/>
      <c r="K19" s="9"/>
      <c r="L19" s="9"/>
      <c r="M19" s="9">
        <v>8.7</v>
      </c>
      <c r="N19" s="29"/>
      <c r="O19" s="56">
        <v>8.7</v>
      </c>
      <c r="P19" s="52"/>
      <c r="Q19" s="48">
        <v>8.7</v>
      </c>
      <c r="R19" s="44">
        <v>0</v>
      </c>
      <c r="S19" s="2"/>
      <c r="T19" s="36">
        <v>1</v>
      </c>
    </row>
    <row r="20" spans="2:20" ht="33" customHeight="1">
      <c r="B20" s="31" t="s">
        <v>40</v>
      </c>
      <c r="C20" s="31" t="s">
        <v>40</v>
      </c>
      <c r="D20" s="20" t="s">
        <v>65</v>
      </c>
      <c r="E20" s="6" t="s">
        <v>16</v>
      </c>
      <c r="F20" s="21" t="s">
        <v>57</v>
      </c>
      <c r="G20" s="22">
        <v>403.8</v>
      </c>
      <c r="H20" s="22">
        <v>0.8</v>
      </c>
      <c r="I20" s="25"/>
      <c r="J20" s="9"/>
      <c r="K20" s="9"/>
      <c r="L20" s="9"/>
      <c r="M20" s="9">
        <v>0.8</v>
      </c>
      <c r="N20" s="29"/>
      <c r="O20" s="56">
        <v>0.8</v>
      </c>
      <c r="P20" s="52"/>
      <c r="Q20" s="48">
        <v>0.8</v>
      </c>
      <c r="R20" s="44">
        <v>0</v>
      </c>
      <c r="S20" s="2"/>
      <c r="T20" s="36">
        <v>1</v>
      </c>
    </row>
    <row r="21" spans="2:20" ht="33" customHeight="1">
      <c r="B21" s="31" t="s">
        <v>41</v>
      </c>
      <c r="C21" s="31" t="s">
        <v>41</v>
      </c>
      <c r="D21" s="20" t="s">
        <v>66</v>
      </c>
      <c r="E21" s="6" t="s">
        <v>16</v>
      </c>
      <c r="F21" s="21" t="s">
        <v>57</v>
      </c>
      <c r="G21" s="22">
        <v>373.7</v>
      </c>
      <c r="H21" s="22">
        <v>0</v>
      </c>
      <c r="I21" s="25"/>
      <c r="J21" s="9"/>
      <c r="K21" s="9"/>
      <c r="L21" s="9"/>
      <c r="M21" s="11"/>
      <c r="N21" s="29"/>
      <c r="O21" s="56"/>
      <c r="P21" s="52"/>
      <c r="Q21" s="48"/>
      <c r="R21" s="44"/>
      <c r="S21" s="2"/>
      <c r="T21" s="2"/>
    </row>
    <row r="22" spans="2:20" ht="36.75" customHeight="1">
      <c r="B22" s="31" t="s">
        <v>42</v>
      </c>
      <c r="C22" s="31" t="s">
        <v>42</v>
      </c>
      <c r="D22" s="20" t="s">
        <v>64</v>
      </c>
      <c r="E22" s="6" t="s">
        <v>56</v>
      </c>
      <c r="F22" s="21" t="s">
        <v>57</v>
      </c>
      <c r="G22" s="22">
        <v>411.8</v>
      </c>
      <c r="H22" s="22">
        <v>15.2</v>
      </c>
      <c r="I22" s="25"/>
      <c r="J22" s="9"/>
      <c r="K22" s="9"/>
      <c r="L22" s="9"/>
      <c r="M22" s="9">
        <v>15.2</v>
      </c>
      <c r="N22" s="29"/>
      <c r="O22" s="56">
        <v>15.2</v>
      </c>
      <c r="P22" s="52"/>
      <c r="Q22" s="48">
        <v>15.2</v>
      </c>
      <c r="R22" s="44">
        <v>0</v>
      </c>
      <c r="S22" s="2"/>
      <c r="T22" s="36">
        <v>1</v>
      </c>
    </row>
    <row r="23" spans="2:20" ht="41.25" customHeight="1">
      <c r="B23" s="31" t="s">
        <v>43</v>
      </c>
      <c r="C23" s="31" t="s">
        <v>43</v>
      </c>
      <c r="D23" s="20" t="s">
        <v>63</v>
      </c>
      <c r="E23" s="6" t="s">
        <v>56</v>
      </c>
      <c r="F23" s="21" t="s">
        <v>57</v>
      </c>
      <c r="G23" s="22">
        <v>421.2</v>
      </c>
      <c r="H23" s="22">
        <v>0</v>
      </c>
      <c r="I23" s="25"/>
      <c r="J23" s="9"/>
      <c r="K23" s="9"/>
      <c r="L23" s="9"/>
      <c r="M23" s="11"/>
      <c r="N23" s="29"/>
      <c r="O23" s="56"/>
      <c r="P23" s="52"/>
      <c r="Q23" s="48"/>
      <c r="R23" s="44"/>
      <c r="S23" s="2"/>
      <c r="T23" s="2"/>
    </row>
    <row r="24" spans="2:20" ht="36.75" customHeight="1">
      <c r="B24" s="31" t="s">
        <v>44</v>
      </c>
      <c r="C24" s="31" t="s">
        <v>44</v>
      </c>
      <c r="D24" s="20" t="s">
        <v>62</v>
      </c>
      <c r="E24" s="6" t="s">
        <v>56</v>
      </c>
      <c r="F24" s="21" t="s">
        <v>57</v>
      </c>
      <c r="G24" s="22">
        <v>463.7</v>
      </c>
      <c r="H24" s="22">
        <v>2</v>
      </c>
      <c r="I24" s="25"/>
      <c r="J24" s="9"/>
      <c r="K24" s="9"/>
      <c r="L24" s="9"/>
      <c r="M24" s="11">
        <v>2</v>
      </c>
      <c r="N24" s="29"/>
      <c r="O24" s="56">
        <v>2</v>
      </c>
      <c r="P24" s="52"/>
      <c r="Q24" s="48">
        <v>2</v>
      </c>
      <c r="R24" s="44">
        <v>0</v>
      </c>
      <c r="S24" s="2"/>
      <c r="T24" s="36">
        <v>1</v>
      </c>
    </row>
    <row r="25" spans="2:20" ht="33" customHeight="1">
      <c r="B25" s="31" t="s">
        <v>45</v>
      </c>
      <c r="C25" s="31" t="s">
        <v>45</v>
      </c>
      <c r="D25" s="20" t="s">
        <v>61</v>
      </c>
      <c r="E25" s="6" t="s">
        <v>56</v>
      </c>
      <c r="F25" s="21" t="s">
        <v>57</v>
      </c>
      <c r="G25" s="22">
        <v>345.3</v>
      </c>
      <c r="H25" s="22">
        <v>63.2</v>
      </c>
      <c r="I25" s="25"/>
      <c r="J25" s="9"/>
      <c r="K25" s="9"/>
      <c r="L25" s="9"/>
      <c r="M25" s="11">
        <v>63.2</v>
      </c>
      <c r="N25" s="29"/>
      <c r="O25" s="56"/>
      <c r="P25" s="52">
        <v>54.5</v>
      </c>
      <c r="Q25" s="48">
        <v>54.5</v>
      </c>
      <c r="R25" s="45">
        <v>8.7</v>
      </c>
      <c r="S25" s="2"/>
      <c r="T25" s="36">
        <v>1</v>
      </c>
    </row>
    <row r="26" spans="2:20" ht="39.75" customHeight="1">
      <c r="B26" s="31" t="s">
        <v>70</v>
      </c>
      <c r="C26" s="31" t="s">
        <v>70</v>
      </c>
      <c r="D26" s="20" t="s">
        <v>72</v>
      </c>
      <c r="E26" s="6" t="s">
        <v>18</v>
      </c>
      <c r="F26" s="21" t="s">
        <v>13</v>
      </c>
      <c r="G26" s="22">
        <v>4025.2</v>
      </c>
      <c r="H26" s="22">
        <v>0</v>
      </c>
      <c r="I26" s="25"/>
      <c r="J26" s="9"/>
      <c r="K26" s="9"/>
      <c r="L26" s="9"/>
      <c r="M26" s="11"/>
      <c r="N26" s="29">
        <v>2332.5</v>
      </c>
      <c r="O26" s="56"/>
      <c r="P26" s="52"/>
      <c r="Q26" s="48"/>
      <c r="R26" s="44"/>
      <c r="S26" s="36">
        <v>1</v>
      </c>
      <c r="T26" s="2"/>
    </row>
    <row r="27" spans="2:20" ht="38.25" customHeight="1">
      <c r="B27" s="31" t="s">
        <v>71</v>
      </c>
      <c r="C27" s="31" t="s">
        <v>71</v>
      </c>
      <c r="D27" s="20" t="s">
        <v>73</v>
      </c>
      <c r="E27" s="6" t="s">
        <v>74</v>
      </c>
      <c r="F27" s="21" t="s">
        <v>57</v>
      </c>
      <c r="G27" s="22">
        <v>12489.3</v>
      </c>
      <c r="H27" s="22">
        <v>134.5</v>
      </c>
      <c r="I27" s="25">
        <v>30</v>
      </c>
      <c r="J27" s="9">
        <v>104.6</v>
      </c>
      <c r="K27" s="9"/>
      <c r="L27" s="9">
        <v>29.9</v>
      </c>
      <c r="M27" s="11"/>
      <c r="O27" s="56"/>
      <c r="P27" s="52"/>
      <c r="Q27" s="48"/>
      <c r="R27" s="45">
        <v>134.5</v>
      </c>
      <c r="S27" s="2"/>
      <c r="T27" s="36">
        <v>1</v>
      </c>
    </row>
    <row r="28" spans="2:20" ht="23.25" customHeight="1">
      <c r="B28" s="31"/>
      <c r="C28" s="31"/>
      <c r="D28" s="40" t="s">
        <v>76</v>
      </c>
      <c r="E28" s="13"/>
      <c r="F28" s="13"/>
      <c r="G28" s="12">
        <f>SUM(G6:G27)</f>
        <v>66395.3</v>
      </c>
      <c r="H28" s="12">
        <f>SUM(H6:H27)</f>
        <v>1590.3000000000002</v>
      </c>
      <c r="I28" s="39">
        <f aca="true" t="shared" si="0" ref="I28:Q28">SUM(I6:I27)</f>
        <v>5149.299999999999</v>
      </c>
      <c r="J28" s="12">
        <f t="shared" si="0"/>
        <v>1260.3000000000002</v>
      </c>
      <c r="K28" s="12">
        <f t="shared" si="0"/>
        <v>82.5</v>
      </c>
      <c r="L28" s="12">
        <f t="shared" si="0"/>
        <v>145.3</v>
      </c>
      <c r="M28" s="12">
        <f t="shared" si="0"/>
        <v>102.2</v>
      </c>
      <c r="N28" s="34">
        <f>SUM(N6:N26)</f>
        <v>7451.799999999999</v>
      </c>
      <c r="O28" s="57">
        <f>SUM(O6:O27)</f>
        <v>557.4000000000001</v>
      </c>
      <c r="P28" s="53">
        <f t="shared" si="0"/>
        <v>60</v>
      </c>
      <c r="Q28" s="50">
        <f t="shared" si="0"/>
        <v>609.4000000000001</v>
      </c>
      <c r="R28" s="47">
        <f>SUM(R6:R27)</f>
        <v>972.9000000000001</v>
      </c>
      <c r="S28" s="17">
        <f>SUM(S6:S27)</f>
        <v>4</v>
      </c>
      <c r="T28" s="17">
        <f>SUM(T6:T27)</f>
        <v>16</v>
      </c>
    </row>
    <row r="30" spans="4:18" ht="12.75">
      <c r="D30" s="30" t="s">
        <v>33</v>
      </c>
      <c r="R30">
        <f>1590.3-77.9-353.3</f>
        <v>1159.1</v>
      </c>
    </row>
    <row r="32" ht="12.75">
      <c r="K32" s="37">
        <f>550.85+1609529+182417.97+540000</f>
        <v>2332497.8200000003</v>
      </c>
    </row>
    <row r="33" spans="8:18" ht="12.75">
      <c r="H33">
        <f>261246.08+180144.67</f>
        <v>441390.75</v>
      </c>
      <c r="R33" s="41">
        <f>972.9-77.9-353.3</f>
        <v>541.7</v>
      </c>
    </row>
    <row r="34" ht="12.75">
      <c r="H34">
        <f>734.47+1200+896.4</f>
        <v>2830.87</v>
      </c>
    </row>
    <row r="35" ht="12.75">
      <c r="H35">
        <f>3580199</f>
        <v>3580199</v>
      </c>
    </row>
    <row r="36" ht="12.75">
      <c r="H36">
        <v>759</v>
      </c>
    </row>
    <row r="37" spans="8:11" ht="12.75">
      <c r="H37" s="38">
        <f>H33+H34+H35+H36</f>
        <v>4025179.62</v>
      </c>
      <c r="K37">
        <f>1590.3+5149.3</f>
        <v>6739.6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7"/>
  <sheetViews>
    <sheetView tabSelected="1" workbookViewId="0" topLeftCell="A8">
      <selection activeCell="J16" sqref="J16"/>
    </sheetView>
  </sheetViews>
  <sheetFormatPr defaultColWidth="9.140625" defaultRowHeight="12.75"/>
  <cols>
    <col min="2" max="3" width="6.57421875" style="0" customWidth="1"/>
    <col min="4" max="4" width="24.28125" style="0" customWidth="1"/>
    <col min="5" max="5" width="15.28125" style="0" customWidth="1"/>
    <col min="6" max="6" width="9.8515625" style="0" customWidth="1"/>
    <col min="7" max="7" width="9.421875" style="0" customWidth="1"/>
    <col min="8" max="8" width="11.140625" style="0" customWidth="1"/>
    <col min="9" max="9" width="8.57421875" style="0" customWidth="1"/>
    <col min="10" max="10" width="10.28125" style="0" customWidth="1"/>
    <col min="11" max="11" width="9.57421875" style="0" customWidth="1"/>
    <col min="12" max="12" width="9.28125" style="0" customWidth="1"/>
    <col min="13" max="13" width="9.00390625" style="0" customWidth="1"/>
    <col min="14" max="14" width="10.00390625" style="0" customWidth="1"/>
    <col min="15" max="16" width="9.28125" style="0" customWidth="1"/>
    <col min="17" max="17" width="8.140625" style="0" customWidth="1"/>
    <col min="18" max="18" width="10.00390625" style="0" customWidth="1"/>
    <col min="19" max="19" width="12.28125" style="0" customWidth="1"/>
    <col min="20" max="20" width="10.57421875" style="0" customWidth="1"/>
  </cols>
  <sheetData>
    <row r="2" spans="2:18" ht="3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.75" customHeight="1">
      <c r="B3" s="3"/>
      <c r="C3" s="3"/>
      <c r="D3" s="3"/>
      <c r="E3" s="4" t="s">
        <v>75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ht="74.25" customHeight="1">
      <c r="B5" s="5" t="s">
        <v>0</v>
      </c>
      <c r="C5" s="5"/>
      <c r="D5" s="5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23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6" t="s">
        <v>67</v>
      </c>
      <c r="O5" s="5" t="s">
        <v>11</v>
      </c>
      <c r="P5" s="5" t="s">
        <v>19</v>
      </c>
      <c r="Q5" s="5" t="s">
        <v>14</v>
      </c>
      <c r="R5" s="5" t="s">
        <v>15</v>
      </c>
      <c r="S5" s="15" t="s">
        <v>68</v>
      </c>
      <c r="T5" s="15" t="s">
        <v>69</v>
      </c>
    </row>
    <row r="6" spans="2:20" ht="53.25" customHeight="1">
      <c r="B6" s="6" t="s">
        <v>20</v>
      </c>
      <c r="C6" s="6" t="s">
        <v>20</v>
      </c>
      <c r="D6" s="20" t="s">
        <v>26</v>
      </c>
      <c r="E6" s="6" t="s">
        <v>55</v>
      </c>
      <c r="F6" s="6" t="s">
        <v>13</v>
      </c>
      <c r="G6" s="6">
        <v>8112.3</v>
      </c>
      <c r="H6" s="27">
        <v>126.3</v>
      </c>
      <c r="I6" s="23">
        <v>2186.7</v>
      </c>
      <c r="J6" s="7">
        <v>76.9</v>
      </c>
      <c r="K6" s="7">
        <v>48.2</v>
      </c>
      <c r="L6" s="7">
        <v>1.2</v>
      </c>
      <c r="M6" s="7"/>
      <c r="N6" s="18">
        <v>2186.7</v>
      </c>
      <c r="O6" s="54">
        <v>8</v>
      </c>
      <c r="P6" s="51">
        <v>0</v>
      </c>
      <c r="Q6" s="48"/>
      <c r="R6" s="42">
        <v>118.3</v>
      </c>
      <c r="S6" s="36">
        <v>1</v>
      </c>
      <c r="T6" s="36">
        <v>1</v>
      </c>
    </row>
    <row r="7" spans="2:20" ht="43.5" customHeight="1">
      <c r="B7" s="6" t="s">
        <v>21</v>
      </c>
      <c r="C7" s="6" t="s">
        <v>21</v>
      </c>
      <c r="D7" s="20" t="s">
        <v>29</v>
      </c>
      <c r="E7" s="6" t="s">
        <v>16</v>
      </c>
      <c r="F7" s="6" t="s">
        <v>13</v>
      </c>
      <c r="G7" s="6">
        <v>50.3</v>
      </c>
      <c r="H7" s="6">
        <v>28.5</v>
      </c>
      <c r="I7" s="23"/>
      <c r="J7" s="7">
        <v>28.5</v>
      </c>
      <c r="K7" s="7"/>
      <c r="L7" s="7"/>
      <c r="M7" s="7"/>
      <c r="N7" s="7"/>
      <c r="O7" s="55">
        <v>28.5</v>
      </c>
      <c r="P7" s="51">
        <v>0</v>
      </c>
      <c r="Q7" s="49">
        <v>28.5</v>
      </c>
      <c r="R7" s="42">
        <v>0</v>
      </c>
      <c r="S7" s="19"/>
      <c r="T7" s="16">
        <v>1</v>
      </c>
    </row>
    <row r="8" spans="2:20" ht="39.75" customHeight="1">
      <c r="B8" s="6" t="s">
        <v>22</v>
      </c>
      <c r="C8" s="6" t="s">
        <v>22</v>
      </c>
      <c r="D8" s="28" t="s">
        <v>30</v>
      </c>
      <c r="E8" s="6" t="s">
        <v>46</v>
      </c>
      <c r="F8" s="6" t="s">
        <v>13</v>
      </c>
      <c r="G8" s="6">
        <v>1757.4</v>
      </c>
      <c r="H8" s="6">
        <v>1.2</v>
      </c>
      <c r="I8" s="23"/>
      <c r="J8" s="7"/>
      <c r="K8" s="7"/>
      <c r="L8" s="7"/>
      <c r="M8" s="7">
        <v>1.2</v>
      </c>
      <c r="N8" s="7"/>
      <c r="O8" s="54"/>
      <c r="P8" s="51">
        <v>1.2</v>
      </c>
      <c r="Q8" s="48">
        <v>1.2</v>
      </c>
      <c r="R8" s="42">
        <v>0</v>
      </c>
      <c r="S8" s="2"/>
      <c r="T8" s="36">
        <v>1</v>
      </c>
    </row>
    <row r="9" spans="2:20" ht="42" customHeight="1">
      <c r="B9" s="14" t="s">
        <v>23</v>
      </c>
      <c r="C9" s="14" t="s">
        <v>23</v>
      </c>
      <c r="D9" s="20" t="s">
        <v>48</v>
      </c>
      <c r="E9" s="6" t="s">
        <v>18</v>
      </c>
      <c r="F9" s="8" t="s">
        <v>13</v>
      </c>
      <c r="G9" s="10">
        <v>110.9</v>
      </c>
      <c r="H9" s="34">
        <v>77.9</v>
      </c>
      <c r="I9" s="24"/>
      <c r="J9" s="1"/>
      <c r="K9" s="9"/>
      <c r="L9" s="9">
        <v>77.9</v>
      </c>
      <c r="M9" s="9"/>
      <c r="N9" s="9"/>
      <c r="O9" s="56"/>
      <c r="P9" s="52"/>
      <c r="Q9" s="48">
        <v>0</v>
      </c>
      <c r="R9" s="43">
        <v>77.9</v>
      </c>
      <c r="S9" s="19"/>
      <c r="T9" s="19"/>
    </row>
    <row r="10" spans="2:20" ht="30.75" customHeight="1">
      <c r="B10" s="14" t="s">
        <v>24</v>
      </c>
      <c r="C10" s="14" t="s">
        <v>24</v>
      </c>
      <c r="D10" s="26" t="s">
        <v>50</v>
      </c>
      <c r="E10" s="6" t="s">
        <v>12</v>
      </c>
      <c r="F10" s="8" t="s">
        <v>13</v>
      </c>
      <c r="G10" s="10">
        <v>675.3</v>
      </c>
      <c r="H10" s="10">
        <v>0</v>
      </c>
      <c r="I10" s="25"/>
      <c r="J10" s="9"/>
      <c r="K10" s="9"/>
      <c r="L10" s="9"/>
      <c r="M10" s="9"/>
      <c r="N10" s="9"/>
      <c r="O10" s="56"/>
      <c r="P10" s="52"/>
      <c r="Q10" s="48"/>
      <c r="R10" s="44"/>
      <c r="S10" s="2"/>
      <c r="T10" s="2"/>
    </row>
    <row r="11" spans="2:20" ht="33" customHeight="1">
      <c r="B11" s="14" t="s">
        <v>25</v>
      </c>
      <c r="C11" s="14" t="s">
        <v>25</v>
      </c>
      <c r="D11" s="20" t="s">
        <v>28</v>
      </c>
      <c r="E11" s="6" t="s">
        <v>54</v>
      </c>
      <c r="F11" s="21" t="s">
        <v>13</v>
      </c>
      <c r="G11" s="22">
        <v>11493.1</v>
      </c>
      <c r="H11" s="22">
        <v>132.9</v>
      </c>
      <c r="I11" s="25">
        <v>1055.2</v>
      </c>
      <c r="J11" s="9">
        <v>111.2</v>
      </c>
      <c r="K11" s="9">
        <v>1.5</v>
      </c>
      <c r="L11" s="9">
        <v>20.2</v>
      </c>
      <c r="M11" s="11"/>
      <c r="N11" s="29">
        <v>1055.2</v>
      </c>
      <c r="O11" s="56"/>
      <c r="P11" s="52"/>
      <c r="Q11" s="48"/>
      <c r="R11" s="45">
        <v>132.9</v>
      </c>
      <c r="S11" s="36">
        <v>1</v>
      </c>
      <c r="T11" s="36">
        <v>1</v>
      </c>
    </row>
    <row r="12" spans="2:20" ht="34.5" customHeight="1">
      <c r="B12" s="14" t="s">
        <v>27</v>
      </c>
      <c r="C12" s="14" t="s">
        <v>27</v>
      </c>
      <c r="D12" s="20" t="s">
        <v>31</v>
      </c>
      <c r="E12" s="6" t="s">
        <v>53</v>
      </c>
      <c r="F12" s="21" t="s">
        <v>13</v>
      </c>
      <c r="G12" s="22">
        <v>1256.7</v>
      </c>
      <c r="H12" s="22">
        <v>34.1</v>
      </c>
      <c r="I12" s="25"/>
      <c r="J12" s="9">
        <v>2.5</v>
      </c>
      <c r="K12" s="9">
        <v>27.3</v>
      </c>
      <c r="L12" s="9">
        <v>4.3</v>
      </c>
      <c r="M12" s="11"/>
      <c r="N12" s="29"/>
      <c r="O12" s="56"/>
      <c r="P12" s="52">
        <v>4.3</v>
      </c>
      <c r="Q12" s="48">
        <v>4.3</v>
      </c>
      <c r="R12" s="45">
        <v>29.8</v>
      </c>
      <c r="S12" s="2"/>
      <c r="T12" s="36">
        <v>1</v>
      </c>
    </row>
    <row r="13" spans="2:20" ht="39.75" customHeight="1">
      <c r="B13" s="14" t="s">
        <v>32</v>
      </c>
      <c r="C13" s="14" t="s">
        <v>32</v>
      </c>
      <c r="D13" s="20" t="s">
        <v>51</v>
      </c>
      <c r="E13" s="6" t="s">
        <v>46</v>
      </c>
      <c r="F13" s="21" t="s">
        <v>13</v>
      </c>
      <c r="G13" s="22">
        <v>836.8</v>
      </c>
      <c r="H13" s="22">
        <v>27.1</v>
      </c>
      <c r="I13" s="25"/>
      <c r="J13" s="9">
        <v>27.1</v>
      </c>
      <c r="K13" s="9"/>
      <c r="L13" s="9"/>
      <c r="M13" s="11"/>
      <c r="N13" s="29"/>
      <c r="O13" s="56"/>
      <c r="P13" s="52"/>
      <c r="Q13" s="48"/>
      <c r="R13" s="45">
        <v>27.1</v>
      </c>
      <c r="S13" s="2"/>
      <c r="T13" s="36">
        <v>1</v>
      </c>
    </row>
    <row r="14" spans="2:20" ht="45.75" customHeight="1">
      <c r="B14" s="14" t="s">
        <v>34</v>
      </c>
      <c r="C14" s="14" t="s">
        <v>34</v>
      </c>
      <c r="D14" s="20" t="s">
        <v>47</v>
      </c>
      <c r="E14" s="6" t="s">
        <v>46</v>
      </c>
      <c r="F14" s="32" t="s">
        <v>17</v>
      </c>
      <c r="G14" s="22">
        <v>1477</v>
      </c>
      <c r="H14" s="35">
        <v>353.3</v>
      </c>
      <c r="I14" s="25"/>
      <c r="J14" s="9">
        <v>350.9</v>
      </c>
      <c r="K14" s="9">
        <v>2.4</v>
      </c>
      <c r="L14" s="9"/>
      <c r="M14" s="11"/>
      <c r="N14" s="29"/>
      <c r="O14" s="56"/>
      <c r="P14" s="52"/>
      <c r="Q14" s="48"/>
      <c r="R14" s="43">
        <v>353.3</v>
      </c>
      <c r="S14" s="2"/>
      <c r="T14" s="2"/>
    </row>
    <row r="15" spans="2:20" ht="39" customHeight="1">
      <c r="B15" s="14" t="s">
        <v>35</v>
      </c>
      <c r="C15" s="14" t="s">
        <v>35</v>
      </c>
      <c r="D15" s="20" t="s">
        <v>49</v>
      </c>
      <c r="E15" s="6" t="s">
        <v>46</v>
      </c>
      <c r="F15" s="21" t="s">
        <v>13</v>
      </c>
      <c r="G15" s="22">
        <v>8350</v>
      </c>
      <c r="H15" s="22">
        <v>86</v>
      </c>
      <c r="I15" s="25">
        <v>948.2</v>
      </c>
      <c r="J15" s="9">
        <v>74.2</v>
      </c>
      <c r="K15" s="9"/>
      <c r="L15" s="9">
        <v>11.8</v>
      </c>
      <c r="M15" s="11"/>
      <c r="N15" s="29">
        <v>948.2</v>
      </c>
      <c r="O15" s="56">
        <v>5</v>
      </c>
      <c r="P15" s="52"/>
      <c r="Q15" s="48">
        <v>5</v>
      </c>
      <c r="R15" s="45">
        <v>81</v>
      </c>
      <c r="S15" s="2"/>
      <c r="T15" s="36">
        <v>1</v>
      </c>
    </row>
    <row r="16" spans="2:20" ht="33" customHeight="1">
      <c r="B16" s="14" t="s">
        <v>36</v>
      </c>
      <c r="C16" s="14" t="s">
        <v>36</v>
      </c>
      <c r="D16" s="20" t="s">
        <v>52</v>
      </c>
      <c r="E16" s="6" t="s">
        <v>46</v>
      </c>
      <c r="F16" s="21" t="s">
        <v>13</v>
      </c>
      <c r="G16" s="22">
        <v>12559.3</v>
      </c>
      <c r="H16" s="22">
        <v>478.1</v>
      </c>
      <c r="I16" s="25">
        <v>929.2</v>
      </c>
      <c r="J16" s="33">
        <v>475</v>
      </c>
      <c r="K16" s="9">
        <v>3.1</v>
      </c>
      <c r="L16" s="9"/>
      <c r="M16" s="11"/>
      <c r="N16" s="29">
        <v>929.2</v>
      </c>
      <c r="O16" s="56">
        <f>285.1+193</f>
        <v>478.1</v>
      </c>
      <c r="P16" s="52"/>
      <c r="Q16" s="48">
        <v>478.1</v>
      </c>
      <c r="R16" s="46">
        <v>0</v>
      </c>
      <c r="S16" s="36">
        <v>1</v>
      </c>
      <c r="T16" s="36">
        <v>1</v>
      </c>
    </row>
    <row r="17" spans="2:20" ht="35.25" customHeight="1">
      <c r="B17" s="31" t="s">
        <v>37</v>
      </c>
      <c r="C17" s="31" t="s">
        <v>37</v>
      </c>
      <c r="D17" s="20" t="s">
        <v>58</v>
      </c>
      <c r="E17" s="6" t="s">
        <v>16</v>
      </c>
      <c r="F17" s="21" t="s">
        <v>13</v>
      </c>
      <c r="G17" s="22">
        <v>69.8</v>
      </c>
      <c r="H17" s="22">
        <v>9.4</v>
      </c>
      <c r="I17" s="25"/>
      <c r="J17" s="9">
        <v>9.4</v>
      </c>
      <c r="K17" s="9"/>
      <c r="L17" s="9"/>
      <c r="M17" s="11"/>
      <c r="N17" s="29"/>
      <c r="O17" s="56"/>
      <c r="P17" s="52"/>
      <c r="Q17" s="48"/>
      <c r="R17" s="45">
        <v>9.4</v>
      </c>
      <c r="S17" s="2"/>
      <c r="T17" s="36">
        <v>1</v>
      </c>
    </row>
    <row r="18" spans="2:20" ht="33" customHeight="1">
      <c r="B18" s="31" t="s">
        <v>38</v>
      </c>
      <c r="C18" s="31" t="s">
        <v>38</v>
      </c>
      <c r="D18" s="20" t="s">
        <v>59</v>
      </c>
      <c r="E18" s="6" t="s">
        <v>16</v>
      </c>
      <c r="F18" s="21" t="s">
        <v>57</v>
      </c>
      <c r="G18" s="22">
        <v>289</v>
      </c>
      <c r="H18" s="22">
        <v>11.1</v>
      </c>
      <c r="I18" s="25"/>
      <c r="J18" s="9"/>
      <c r="K18" s="9"/>
      <c r="L18" s="9"/>
      <c r="M18" s="9">
        <v>11.1</v>
      </c>
      <c r="N18" s="29"/>
      <c r="O18" s="56">
        <v>11.1</v>
      </c>
      <c r="P18" s="52"/>
      <c r="Q18" s="48">
        <v>11.1</v>
      </c>
      <c r="R18" s="44">
        <v>0</v>
      </c>
      <c r="S18" s="2"/>
      <c r="T18" s="36">
        <v>1</v>
      </c>
    </row>
    <row r="19" spans="2:20" ht="39.75" customHeight="1">
      <c r="B19" s="31" t="s">
        <v>39</v>
      </c>
      <c r="C19" s="31" t="s">
        <v>39</v>
      </c>
      <c r="D19" s="20" t="s">
        <v>60</v>
      </c>
      <c r="E19" s="6" t="s">
        <v>16</v>
      </c>
      <c r="F19" s="21" t="s">
        <v>57</v>
      </c>
      <c r="G19" s="22">
        <v>423.4</v>
      </c>
      <c r="H19" s="22">
        <v>8.7</v>
      </c>
      <c r="I19" s="25"/>
      <c r="J19" s="9"/>
      <c r="K19" s="9"/>
      <c r="L19" s="9"/>
      <c r="M19" s="9">
        <v>8.7</v>
      </c>
      <c r="N19" s="29"/>
      <c r="O19" s="56">
        <v>8.7</v>
      </c>
      <c r="P19" s="52"/>
      <c r="Q19" s="48">
        <v>8.7</v>
      </c>
      <c r="R19" s="44">
        <v>0</v>
      </c>
      <c r="S19" s="2"/>
      <c r="T19" s="36">
        <v>1</v>
      </c>
    </row>
    <row r="20" spans="2:20" ht="33" customHeight="1">
      <c r="B20" s="31" t="s">
        <v>40</v>
      </c>
      <c r="C20" s="31" t="s">
        <v>40</v>
      </c>
      <c r="D20" s="20" t="s">
        <v>65</v>
      </c>
      <c r="E20" s="6" t="s">
        <v>16</v>
      </c>
      <c r="F20" s="21" t="s">
        <v>57</v>
      </c>
      <c r="G20" s="22">
        <v>403.8</v>
      </c>
      <c r="H20" s="22">
        <v>0.8</v>
      </c>
      <c r="I20" s="25"/>
      <c r="J20" s="9"/>
      <c r="K20" s="9"/>
      <c r="L20" s="9"/>
      <c r="M20" s="9">
        <v>0.8</v>
      </c>
      <c r="N20" s="29"/>
      <c r="O20" s="56">
        <v>0.8</v>
      </c>
      <c r="P20" s="52"/>
      <c r="Q20" s="48">
        <v>0.8</v>
      </c>
      <c r="R20" s="44">
        <v>0</v>
      </c>
      <c r="S20" s="2"/>
      <c r="T20" s="36">
        <v>1</v>
      </c>
    </row>
    <row r="21" spans="2:20" ht="33" customHeight="1">
      <c r="B21" s="31" t="s">
        <v>41</v>
      </c>
      <c r="C21" s="31" t="s">
        <v>41</v>
      </c>
      <c r="D21" s="20" t="s">
        <v>66</v>
      </c>
      <c r="E21" s="6" t="s">
        <v>16</v>
      </c>
      <c r="F21" s="21" t="s">
        <v>57</v>
      </c>
      <c r="G21" s="22">
        <v>373.7</v>
      </c>
      <c r="H21" s="22">
        <v>0</v>
      </c>
      <c r="I21" s="25"/>
      <c r="J21" s="9"/>
      <c r="K21" s="9"/>
      <c r="L21" s="9"/>
      <c r="M21" s="11"/>
      <c r="N21" s="29"/>
      <c r="O21" s="56"/>
      <c r="P21" s="52"/>
      <c r="Q21" s="48"/>
      <c r="R21" s="44"/>
      <c r="S21" s="2"/>
      <c r="T21" s="2"/>
    </row>
    <row r="22" spans="2:20" ht="36.75" customHeight="1">
      <c r="B22" s="31" t="s">
        <v>42</v>
      </c>
      <c r="C22" s="31" t="s">
        <v>42</v>
      </c>
      <c r="D22" s="20" t="s">
        <v>64</v>
      </c>
      <c r="E22" s="6" t="s">
        <v>56</v>
      </c>
      <c r="F22" s="21" t="s">
        <v>57</v>
      </c>
      <c r="G22" s="22">
        <v>411.8</v>
      </c>
      <c r="H22" s="22">
        <v>15.2</v>
      </c>
      <c r="I22" s="25"/>
      <c r="J22" s="9"/>
      <c r="K22" s="9"/>
      <c r="L22" s="9"/>
      <c r="M22" s="9">
        <v>15.2</v>
      </c>
      <c r="N22" s="29"/>
      <c r="O22" s="56">
        <v>15.2</v>
      </c>
      <c r="P22" s="52"/>
      <c r="Q22" s="48">
        <v>15.2</v>
      </c>
      <c r="R22" s="44">
        <v>0</v>
      </c>
      <c r="S22" s="2"/>
      <c r="T22" s="36">
        <v>1</v>
      </c>
    </row>
    <row r="23" spans="2:20" ht="41.25" customHeight="1">
      <c r="B23" s="31" t="s">
        <v>43</v>
      </c>
      <c r="C23" s="31" t="s">
        <v>43</v>
      </c>
      <c r="D23" s="20" t="s">
        <v>63</v>
      </c>
      <c r="E23" s="6" t="s">
        <v>56</v>
      </c>
      <c r="F23" s="21" t="s">
        <v>57</v>
      </c>
      <c r="G23" s="22">
        <v>421.2</v>
      </c>
      <c r="H23" s="22">
        <v>0</v>
      </c>
      <c r="I23" s="25"/>
      <c r="J23" s="9"/>
      <c r="K23" s="9"/>
      <c r="L23" s="9"/>
      <c r="M23" s="11"/>
      <c r="N23" s="29"/>
      <c r="O23" s="56"/>
      <c r="P23" s="52"/>
      <c r="Q23" s="48"/>
      <c r="R23" s="44"/>
      <c r="S23" s="2"/>
      <c r="T23" s="2"/>
    </row>
    <row r="24" spans="2:20" ht="36.75" customHeight="1">
      <c r="B24" s="31" t="s">
        <v>44</v>
      </c>
      <c r="C24" s="31" t="s">
        <v>44</v>
      </c>
      <c r="D24" s="20" t="s">
        <v>62</v>
      </c>
      <c r="E24" s="6" t="s">
        <v>56</v>
      </c>
      <c r="F24" s="21" t="s">
        <v>57</v>
      </c>
      <c r="G24" s="22">
        <v>463.7</v>
      </c>
      <c r="H24" s="22">
        <v>2</v>
      </c>
      <c r="I24" s="25"/>
      <c r="J24" s="9"/>
      <c r="K24" s="9"/>
      <c r="L24" s="9"/>
      <c r="M24" s="11">
        <v>2</v>
      </c>
      <c r="N24" s="29"/>
      <c r="O24" s="56">
        <v>2</v>
      </c>
      <c r="P24" s="52"/>
      <c r="Q24" s="48">
        <v>2</v>
      </c>
      <c r="R24" s="44">
        <v>0</v>
      </c>
      <c r="S24" s="2"/>
      <c r="T24" s="36">
        <v>1</v>
      </c>
    </row>
    <row r="25" spans="2:20" ht="33" customHeight="1">
      <c r="B25" s="31" t="s">
        <v>45</v>
      </c>
      <c r="C25" s="31" t="s">
        <v>45</v>
      </c>
      <c r="D25" s="20" t="s">
        <v>61</v>
      </c>
      <c r="E25" s="6" t="s">
        <v>56</v>
      </c>
      <c r="F25" s="21" t="s">
        <v>57</v>
      </c>
      <c r="G25" s="22">
        <v>345.3</v>
      </c>
      <c r="H25" s="22">
        <v>63.2</v>
      </c>
      <c r="I25" s="25"/>
      <c r="J25" s="9"/>
      <c r="K25" s="9"/>
      <c r="L25" s="9"/>
      <c r="M25" s="11">
        <v>63.2</v>
      </c>
      <c r="N25" s="29"/>
      <c r="O25" s="56"/>
      <c r="P25" s="52">
        <v>54.5</v>
      </c>
      <c r="Q25" s="48">
        <v>54.5</v>
      </c>
      <c r="R25" s="45">
        <v>8.7</v>
      </c>
      <c r="S25" s="2"/>
      <c r="T25" s="36">
        <v>1</v>
      </c>
    </row>
    <row r="26" spans="2:20" ht="39.75" customHeight="1">
      <c r="B26" s="31" t="s">
        <v>70</v>
      </c>
      <c r="C26" s="31" t="s">
        <v>70</v>
      </c>
      <c r="D26" s="20" t="s">
        <v>72</v>
      </c>
      <c r="E26" s="6" t="s">
        <v>18</v>
      </c>
      <c r="F26" s="21" t="s">
        <v>13</v>
      </c>
      <c r="G26" s="22">
        <v>4025.2</v>
      </c>
      <c r="H26" s="22">
        <v>0</v>
      </c>
      <c r="I26" s="25"/>
      <c r="J26" s="9"/>
      <c r="K26" s="9"/>
      <c r="L26" s="9"/>
      <c r="M26" s="11"/>
      <c r="N26" s="29">
        <v>2332.5</v>
      </c>
      <c r="O26" s="56"/>
      <c r="P26" s="52"/>
      <c r="Q26" s="48"/>
      <c r="R26" s="44"/>
      <c r="S26" s="36">
        <v>1</v>
      </c>
      <c r="T26" s="2"/>
    </row>
    <row r="27" spans="2:20" ht="38.25" customHeight="1">
      <c r="B27" s="31" t="s">
        <v>71</v>
      </c>
      <c r="C27" s="31" t="s">
        <v>71</v>
      </c>
      <c r="D27" s="20" t="s">
        <v>73</v>
      </c>
      <c r="E27" s="6" t="s">
        <v>74</v>
      </c>
      <c r="F27" s="21" t="s">
        <v>57</v>
      </c>
      <c r="G27" s="22">
        <v>12489.3</v>
      </c>
      <c r="H27" s="22">
        <v>134.5</v>
      </c>
      <c r="I27" s="25">
        <v>30</v>
      </c>
      <c r="J27" s="9">
        <v>104.6</v>
      </c>
      <c r="K27" s="9"/>
      <c r="L27" s="9">
        <v>29.9</v>
      </c>
      <c r="M27" s="11"/>
      <c r="O27" s="56"/>
      <c r="P27" s="52"/>
      <c r="Q27" s="48"/>
      <c r="R27" s="45">
        <v>134.5</v>
      </c>
      <c r="S27" s="2"/>
      <c r="T27" s="36">
        <v>1</v>
      </c>
    </row>
    <row r="28" spans="2:20" ht="23.25" customHeight="1">
      <c r="B28" s="31"/>
      <c r="C28" s="31"/>
      <c r="D28" s="40" t="s">
        <v>76</v>
      </c>
      <c r="E28" s="13"/>
      <c r="F28" s="13"/>
      <c r="G28" s="12">
        <f>SUM(G6:G27)</f>
        <v>66395.3</v>
      </c>
      <c r="H28" s="12">
        <f>SUM(H6:H27)</f>
        <v>1590.3000000000002</v>
      </c>
      <c r="I28" s="39">
        <f aca="true" t="shared" si="0" ref="I28:Q28">SUM(I6:I27)</f>
        <v>5149.299999999999</v>
      </c>
      <c r="J28" s="12">
        <f t="shared" si="0"/>
        <v>1260.3000000000002</v>
      </c>
      <c r="K28" s="12">
        <f t="shared" si="0"/>
        <v>82.5</v>
      </c>
      <c r="L28" s="12">
        <f t="shared" si="0"/>
        <v>145.3</v>
      </c>
      <c r="M28" s="12">
        <f t="shared" si="0"/>
        <v>102.2</v>
      </c>
      <c r="N28" s="34">
        <f>SUM(N6:N26)</f>
        <v>7451.799999999999</v>
      </c>
      <c r="O28" s="57">
        <f>SUM(O6:O27)</f>
        <v>557.4000000000001</v>
      </c>
      <c r="P28" s="53">
        <f t="shared" si="0"/>
        <v>60</v>
      </c>
      <c r="Q28" s="50">
        <f t="shared" si="0"/>
        <v>609.4000000000001</v>
      </c>
      <c r="R28" s="47">
        <f>SUM(R6:R27)</f>
        <v>972.9000000000001</v>
      </c>
      <c r="S28" s="17">
        <f>SUM(S6:S27)</f>
        <v>4</v>
      </c>
      <c r="T28" s="17">
        <f>SUM(T6:T27)</f>
        <v>16</v>
      </c>
    </row>
    <row r="30" spans="4:18" ht="12.75">
      <c r="D30" s="30" t="s">
        <v>33</v>
      </c>
      <c r="R30">
        <f>1590.3-77.9-353.3</f>
        <v>1159.1</v>
      </c>
    </row>
    <row r="32" ht="12.75">
      <c r="K32" s="37">
        <f>550.85+1609529+182417.97+540000</f>
        <v>2332497.8200000003</v>
      </c>
    </row>
    <row r="33" spans="8:18" ht="12.75">
      <c r="H33">
        <f>261246.08+180144.67</f>
        <v>441390.75</v>
      </c>
      <c r="R33" s="41">
        <f>972.9-77.9-353.3</f>
        <v>541.7</v>
      </c>
    </row>
    <row r="34" ht="12.75">
      <c r="H34">
        <f>734.47+1200+896.4</f>
        <v>2830.87</v>
      </c>
    </row>
    <row r="35" ht="12.75">
      <c r="H35">
        <f>3580199</f>
        <v>3580199</v>
      </c>
    </row>
    <row r="36" ht="12.75">
      <c r="H36">
        <v>759</v>
      </c>
    </row>
    <row r="37" spans="8:11" ht="12.75">
      <c r="H37" s="38">
        <f>H33+H34+H35+H36</f>
        <v>4025179.62</v>
      </c>
      <c r="K37">
        <f>1590.3+5149.3</f>
        <v>6739.6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2019-01-23T10:26:46Z</cp:lastPrinted>
  <dcterms:created xsi:type="dcterms:W3CDTF">1996-10-08T23:32:33Z</dcterms:created>
  <dcterms:modified xsi:type="dcterms:W3CDTF">2019-01-28T04:20:31Z</dcterms:modified>
  <cp:category/>
  <cp:version/>
  <cp:contentType/>
  <cp:contentStatus/>
</cp:coreProperties>
</file>