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01.07.17" sheetId="1" r:id="rId1"/>
  </sheets>
  <definedNames>
    <definedName name="_xlnm.Print_Area" localSheetId="0">'01.07.17'!$B$1:$H$42</definedName>
  </definedNames>
  <calcPr fullCalcOnLoad="1"/>
</workbook>
</file>

<file path=xl/comments1.xml><?xml version="1.0" encoding="utf-8"?>
<comments xmlns="http://schemas.openxmlformats.org/spreadsheetml/2006/main">
  <authors>
    <author>админ</author>
  </authors>
  <commentList>
    <comment ref="D14" authorId="0">
      <text>
        <r>
          <rPr>
            <b/>
            <sz val="9"/>
            <rFont val="Tahoma"/>
            <family val="0"/>
          </rPr>
          <t>админ: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<sst xmlns="http://schemas.openxmlformats.org/spreadsheetml/2006/main" count="60" uniqueCount="39">
  <si>
    <t xml:space="preserve"> </t>
  </si>
  <si>
    <t>в т.ч. Род.взнос</t>
  </si>
  <si>
    <t xml:space="preserve">         др.платные</t>
  </si>
  <si>
    <t xml:space="preserve">          другие платные</t>
  </si>
  <si>
    <t>Итого - кожуунный</t>
  </si>
  <si>
    <t>в т.ч  СДК</t>
  </si>
  <si>
    <t xml:space="preserve">   </t>
  </si>
  <si>
    <t>3. КАРА -  ХОЛ  -всего</t>
  </si>
  <si>
    <t>в т. ч  СДК</t>
  </si>
  <si>
    <t>вт.ч  СДК</t>
  </si>
  <si>
    <t>5. ХЕМЧИК  -  всего</t>
  </si>
  <si>
    <t>6.ЭЭР  -  ХАВАК  -  всего</t>
  </si>
  <si>
    <t>Итого поселения - всего</t>
  </si>
  <si>
    <t>в т.ч. СДК</t>
  </si>
  <si>
    <t>Итого  консолидированный</t>
  </si>
  <si>
    <t>% выпол-
нения</t>
  </si>
  <si>
    <t>АНАЛИЗ</t>
  </si>
  <si>
    <t>коэфф.
Роста</t>
  </si>
  <si>
    <t xml:space="preserve">       по бюджетным учреждениям Бай-Тайгинского кожууна</t>
  </si>
  <si>
    <t>Приложение № 5</t>
  </si>
  <si>
    <t>района "Бай-Тайгинский кожуун Республики Тыва"</t>
  </si>
  <si>
    <t>1.  БАЙ-ТАЛ  -всего</t>
  </si>
  <si>
    <t>2. КЫЗЫЛ-ДАГ всего</t>
  </si>
  <si>
    <t>1. ТЭЭЛИ - всего</t>
  </si>
  <si>
    <t>4. ШУЙ  - всего</t>
  </si>
  <si>
    <t>2. МУК Мергежил</t>
  </si>
  <si>
    <t>4. Детская художественная школа</t>
  </si>
  <si>
    <t>5. ЦДОД Авырал</t>
  </si>
  <si>
    <t xml:space="preserve">1.  Управление образования -  всего        </t>
  </si>
  <si>
    <t xml:space="preserve">3. Управление  культуры    </t>
  </si>
  <si>
    <t>Бюджетные  учреждения</t>
  </si>
  <si>
    <t>6. Центральная кожуунная библиотека</t>
  </si>
  <si>
    <t>Факт.за
янв-июнь
2016 г.</t>
  </si>
  <si>
    <t xml:space="preserve">     доходов от платных услуг  на 1 июля 2017 года</t>
  </si>
  <si>
    <t>Утвержд.
план на
2017 г.</t>
  </si>
  <si>
    <t xml:space="preserve">
План на
янв-июнь
2017 г.</t>
  </si>
  <si>
    <t>Факт.за
янв-июнь
2017 г.</t>
  </si>
  <si>
    <t>к решению Хурала представителей муниципального</t>
  </si>
  <si>
    <t xml:space="preserve">от 27 сентября 2017 года №63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</si>
</sst>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B1">
      <selection activeCell="C4" sqref="C4:H4"/>
    </sheetView>
  </sheetViews>
  <sheetFormatPr defaultColWidth="9.00390625" defaultRowHeight="12.75"/>
  <cols>
    <col min="1" max="1" width="0" style="0" hidden="1" customWidth="1"/>
    <col min="2" max="2" width="38.75390625" style="0" customWidth="1"/>
    <col min="3" max="3" width="9.125" style="0" customWidth="1"/>
    <col min="4" max="4" width="9.375" style="0" customWidth="1"/>
    <col min="5" max="5" width="9.25390625" style="0" customWidth="1"/>
    <col min="6" max="6" width="10.375" style="0" customWidth="1"/>
    <col min="7" max="7" width="8.875" style="0" customWidth="1"/>
    <col min="8" max="8" width="9.875" style="0" customWidth="1"/>
  </cols>
  <sheetData>
    <row r="1" spans="3:8" ht="12.75">
      <c r="C1" s="24" t="s">
        <v>19</v>
      </c>
      <c r="D1" s="24"/>
      <c r="E1" s="24"/>
      <c r="F1" s="24"/>
      <c r="G1" s="24"/>
      <c r="H1" s="24"/>
    </row>
    <row r="2" spans="3:8" ht="12.75">
      <c r="C2" s="24" t="s">
        <v>37</v>
      </c>
      <c r="D2" s="24"/>
      <c r="E2" s="24"/>
      <c r="F2" s="24"/>
      <c r="G2" s="24"/>
      <c r="H2" s="24"/>
    </row>
    <row r="3" spans="3:8" ht="12.75">
      <c r="C3" s="24" t="s">
        <v>20</v>
      </c>
      <c r="D3" s="24"/>
      <c r="E3" s="24"/>
      <c r="F3" s="24"/>
      <c r="G3" s="24"/>
      <c r="H3" s="24"/>
    </row>
    <row r="4" spans="3:8" ht="12.75">
      <c r="C4" s="25" t="s">
        <v>38</v>
      </c>
      <c r="D4" s="25"/>
      <c r="E4" s="25"/>
      <c r="F4" s="25"/>
      <c r="G4" s="25"/>
      <c r="H4" s="25"/>
    </row>
    <row r="5" spans="2:8" ht="12.75">
      <c r="B5" s="26"/>
      <c r="C5" s="26"/>
      <c r="D5" s="26"/>
      <c r="E5" s="26"/>
      <c r="F5" s="26"/>
      <c r="G5" s="26"/>
      <c r="H5" s="26"/>
    </row>
    <row r="6" spans="2:8" ht="12.75">
      <c r="B6" s="14" t="s">
        <v>16</v>
      </c>
      <c r="C6" s="14"/>
      <c r="D6" s="14"/>
      <c r="E6" s="14"/>
      <c r="F6" s="14"/>
      <c r="G6" s="14"/>
      <c r="H6" s="14"/>
    </row>
    <row r="7" spans="2:8" ht="12.75">
      <c r="B7" s="14" t="s">
        <v>33</v>
      </c>
      <c r="C7" s="14"/>
      <c r="D7" s="14"/>
      <c r="E7" s="14"/>
      <c r="F7" s="14"/>
      <c r="G7" s="14"/>
      <c r="H7" s="14"/>
    </row>
    <row r="8" spans="2:8" ht="12.75">
      <c r="B8" s="14" t="s">
        <v>18</v>
      </c>
      <c r="C8" s="14"/>
      <c r="D8" s="14"/>
      <c r="E8" s="14"/>
      <c r="F8" s="14"/>
      <c r="G8" s="14"/>
      <c r="H8" s="14"/>
    </row>
    <row r="9" ht="12.75" hidden="1"/>
    <row r="11" spans="2:8" ht="12.75" customHeight="1">
      <c r="B11" s="15" t="s">
        <v>30</v>
      </c>
      <c r="C11" s="18" t="s">
        <v>32</v>
      </c>
      <c r="D11" s="18" t="s">
        <v>34</v>
      </c>
      <c r="E11" s="18" t="s">
        <v>35</v>
      </c>
      <c r="F11" s="18" t="s">
        <v>36</v>
      </c>
      <c r="G11" s="21" t="s">
        <v>15</v>
      </c>
      <c r="H11" s="18" t="s">
        <v>17</v>
      </c>
    </row>
    <row r="12" spans="2:8" ht="12.75">
      <c r="B12" s="16"/>
      <c r="C12" s="16"/>
      <c r="D12" s="19"/>
      <c r="E12" s="19"/>
      <c r="F12" s="19"/>
      <c r="G12" s="22"/>
      <c r="H12" s="16"/>
    </row>
    <row r="13" spans="2:10" ht="17.25" customHeight="1">
      <c r="B13" s="17"/>
      <c r="C13" s="17"/>
      <c r="D13" s="20"/>
      <c r="E13" s="20"/>
      <c r="F13" s="20"/>
      <c r="G13" s="23"/>
      <c r="H13" s="17"/>
      <c r="J13" t="s">
        <v>0</v>
      </c>
    </row>
    <row r="14" spans="2:8" ht="14.25" customHeight="1">
      <c r="B14" s="2" t="s">
        <v>28</v>
      </c>
      <c r="C14" s="3">
        <f>C15+C16</f>
        <v>4637.4</v>
      </c>
      <c r="D14" s="3">
        <f>D15+D16</f>
        <v>9320</v>
      </c>
      <c r="E14" s="3">
        <f>E15+E16</f>
        <v>5178</v>
      </c>
      <c r="F14" s="3">
        <f>F15+F16</f>
        <v>4785.099999999999</v>
      </c>
      <c r="G14" s="4">
        <f>F14/E14*100</f>
        <v>92.4121282348397</v>
      </c>
      <c r="H14" s="12">
        <f>F14/C14</f>
        <v>1.031849743390693</v>
      </c>
    </row>
    <row r="15" spans="2:8" ht="14.25" customHeight="1">
      <c r="B15" s="5" t="s">
        <v>1</v>
      </c>
      <c r="C15" s="7">
        <v>3623.5</v>
      </c>
      <c r="D15" s="7">
        <v>8600</v>
      </c>
      <c r="E15" s="7">
        <v>4778</v>
      </c>
      <c r="F15" s="7">
        <v>4170.4</v>
      </c>
      <c r="G15" s="11">
        <f aca="true" t="shared" si="0" ref="G15:G41">F15/E15*100</f>
        <v>87.28338216827125</v>
      </c>
      <c r="H15" s="13">
        <f aca="true" t="shared" si="1" ref="H15:H41">F15/C15</f>
        <v>1.1509314198978886</v>
      </c>
    </row>
    <row r="16" spans="2:11" ht="14.25" customHeight="1">
      <c r="B16" s="8" t="s">
        <v>2</v>
      </c>
      <c r="C16" s="7">
        <v>1013.9</v>
      </c>
      <c r="D16" s="7">
        <v>720</v>
      </c>
      <c r="E16" s="7">
        <v>400</v>
      </c>
      <c r="F16" s="7">
        <v>614.7</v>
      </c>
      <c r="G16" s="11">
        <f t="shared" si="0"/>
        <v>153.675</v>
      </c>
      <c r="H16" s="13">
        <f t="shared" si="1"/>
        <v>0.6062728079692278</v>
      </c>
      <c r="K16" t="s">
        <v>0</v>
      </c>
    </row>
    <row r="17" spans="2:10" ht="14.25" customHeight="1">
      <c r="B17" s="2" t="s">
        <v>25</v>
      </c>
      <c r="C17" s="3">
        <v>6.2</v>
      </c>
      <c r="D17" s="3">
        <v>45</v>
      </c>
      <c r="E17" s="3">
        <v>25</v>
      </c>
      <c r="F17" s="3">
        <v>0.8</v>
      </c>
      <c r="G17" s="4">
        <f t="shared" si="0"/>
        <v>3.2</v>
      </c>
      <c r="H17" s="12">
        <f t="shared" si="1"/>
        <v>0.12903225806451613</v>
      </c>
      <c r="I17" t="s">
        <v>0</v>
      </c>
      <c r="J17" t="s">
        <v>0</v>
      </c>
    </row>
    <row r="18" spans="2:9" ht="15" customHeight="1">
      <c r="B18" s="2" t="s">
        <v>29</v>
      </c>
      <c r="C18" s="3">
        <f>C19+C20</f>
        <v>106.7</v>
      </c>
      <c r="D18" s="3">
        <f>D19+D20</f>
        <v>190</v>
      </c>
      <c r="E18" s="3">
        <f>E19+E20</f>
        <v>105</v>
      </c>
      <c r="F18" s="4">
        <f>F19+F20</f>
        <v>115.8</v>
      </c>
      <c r="G18" s="4">
        <f t="shared" si="0"/>
        <v>110.28571428571428</v>
      </c>
      <c r="H18" s="12">
        <f t="shared" si="1"/>
        <v>1.085285848172446</v>
      </c>
      <c r="I18" t="s">
        <v>0</v>
      </c>
    </row>
    <row r="19" spans="2:12" ht="15" customHeight="1">
      <c r="B19" s="5" t="s">
        <v>1</v>
      </c>
      <c r="C19" s="7">
        <v>106.7</v>
      </c>
      <c r="D19" s="7">
        <v>190</v>
      </c>
      <c r="E19" s="7">
        <v>105</v>
      </c>
      <c r="F19" s="7">
        <v>115.8</v>
      </c>
      <c r="G19" s="11">
        <f t="shared" si="0"/>
        <v>110.28571428571428</v>
      </c>
      <c r="H19" s="13">
        <f t="shared" si="1"/>
        <v>1.085285848172446</v>
      </c>
      <c r="J19" t="s">
        <v>0</v>
      </c>
      <c r="L19" t="s">
        <v>0</v>
      </c>
    </row>
    <row r="20" spans="2:12" ht="15" customHeight="1">
      <c r="B20" s="8" t="s">
        <v>3</v>
      </c>
      <c r="C20" s="7">
        <v>0</v>
      </c>
      <c r="D20" s="7">
        <v>0</v>
      </c>
      <c r="E20" s="7">
        <v>0</v>
      </c>
      <c r="F20" s="10">
        <v>0</v>
      </c>
      <c r="G20" s="11" t="e">
        <f t="shared" si="0"/>
        <v>#DIV/0!</v>
      </c>
      <c r="H20" s="13" t="e">
        <f t="shared" si="1"/>
        <v>#DIV/0!</v>
      </c>
      <c r="I20" t="s">
        <v>0</v>
      </c>
      <c r="L20" t="s">
        <v>0</v>
      </c>
    </row>
    <row r="21" spans="2:8" ht="15.75" customHeight="1">
      <c r="B21" s="2" t="s">
        <v>26</v>
      </c>
      <c r="C21" s="3">
        <v>85.4</v>
      </c>
      <c r="D21" s="3">
        <v>180</v>
      </c>
      <c r="E21" s="3">
        <v>100</v>
      </c>
      <c r="F21" s="3">
        <v>104.7</v>
      </c>
      <c r="G21" s="4">
        <f t="shared" si="0"/>
        <v>104.69999999999999</v>
      </c>
      <c r="H21" s="12">
        <f t="shared" si="1"/>
        <v>1.2259953161592505</v>
      </c>
    </row>
    <row r="22" spans="2:8" ht="14.25" customHeight="1">
      <c r="B22" s="2" t="s">
        <v>27</v>
      </c>
      <c r="C22" s="3">
        <v>71</v>
      </c>
      <c r="D22" s="3">
        <v>0</v>
      </c>
      <c r="E22" s="3">
        <v>0</v>
      </c>
      <c r="F22" s="3">
        <v>0</v>
      </c>
      <c r="G22" s="4" t="e">
        <f t="shared" si="0"/>
        <v>#DIV/0!</v>
      </c>
      <c r="H22" s="12">
        <f t="shared" si="1"/>
        <v>0</v>
      </c>
    </row>
    <row r="23" spans="2:8" ht="14.25" customHeight="1">
      <c r="B23" s="2" t="s">
        <v>31</v>
      </c>
      <c r="C23" s="3">
        <v>91.9</v>
      </c>
      <c r="D23" s="3">
        <v>135</v>
      </c>
      <c r="E23" s="3">
        <v>68</v>
      </c>
      <c r="F23" s="3">
        <v>137.4</v>
      </c>
      <c r="G23" s="4">
        <f t="shared" si="0"/>
        <v>202.05882352941177</v>
      </c>
      <c r="H23" s="12">
        <f t="shared" si="1"/>
        <v>1.4951033732317736</v>
      </c>
    </row>
    <row r="24" spans="2:11" ht="13.5" customHeight="1">
      <c r="B24" s="2" t="s">
        <v>4</v>
      </c>
      <c r="C24" s="3">
        <f>C14+C17+C18+C21+C22+C23</f>
        <v>4998.5999999999985</v>
      </c>
      <c r="D24" s="3">
        <f>D14+D17+D18+D21+D22+D23</f>
        <v>9870</v>
      </c>
      <c r="E24" s="3">
        <f>E14+E17+E18+E21+E22+E23</f>
        <v>5476</v>
      </c>
      <c r="F24" s="4">
        <f>F14+F17+F18+F21+F22+F23</f>
        <v>5143.799999999999</v>
      </c>
      <c r="G24" s="4">
        <f t="shared" si="0"/>
        <v>93.9335281227173</v>
      </c>
      <c r="H24" s="12">
        <f t="shared" si="1"/>
        <v>1.0290481334773738</v>
      </c>
      <c r="K24" t="s">
        <v>0</v>
      </c>
    </row>
    <row r="25" spans="2:8" ht="12.75">
      <c r="B25" s="2" t="s">
        <v>23</v>
      </c>
      <c r="C25" s="3">
        <f>C26</f>
        <v>128.8</v>
      </c>
      <c r="D25" s="3">
        <f>D26</f>
        <v>370</v>
      </c>
      <c r="E25" s="3">
        <f>E26</f>
        <v>184</v>
      </c>
      <c r="F25" s="3">
        <f>F26</f>
        <v>157.2</v>
      </c>
      <c r="G25" s="4">
        <f t="shared" si="0"/>
        <v>85.43478260869564</v>
      </c>
      <c r="H25" s="12">
        <f t="shared" si="1"/>
        <v>1.2204968944099377</v>
      </c>
    </row>
    <row r="26" spans="2:8" ht="14.25" customHeight="1">
      <c r="B26" s="5" t="s">
        <v>13</v>
      </c>
      <c r="C26" s="6">
        <v>128.8</v>
      </c>
      <c r="D26" s="6">
        <v>370</v>
      </c>
      <c r="E26" s="6">
        <v>184</v>
      </c>
      <c r="F26" s="6">
        <v>157.2</v>
      </c>
      <c r="G26" s="11">
        <f t="shared" si="0"/>
        <v>85.43478260869564</v>
      </c>
      <c r="H26" s="13">
        <f t="shared" si="1"/>
        <v>1.2204968944099377</v>
      </c>
    </row>
    <row r="27" spans="2:11" ht="12.75">
      <c r="B27" s="2" t="s">
        <v>21</v>
      </c>
      <c r="C27" s="3">
        <f>C28</f>
        <v>11.1</v>
      </c>
      <c r="D27" s="3">
        <f>D28</f>
        <v>62</v>
      </c>
      <c r="E27" s="3">
        <f>E28</f>
        <v>30</v>
      </c>
      <c r="F27" s="3">
        <f>F28</f>
        <v>19.8</v>
      </c>
      <c r="G27" s="4">
        <f t="shared" si="0"/>
        <v>66</v>
      </c>
      <c r="H27" s="12">
        <f t="shared" si="1"/>
        <v>1.783783783783784</v>
      </c>
      <c r="K27" t="s">
        <v>0</v>
      </c>
    </row>
    <row r="28" spans="2:8" ht="12.75">
      <c r="B28" s="8" t="s">
        <v>5</v>
      </c>
      <c r="C28" s="7">
        <v>11.1</v>
      </c>
      <c r="D28" s="7">
        <v>62</v>
      </c>
      <c r="E28" s="7">
        <v>30</v>
      </c>
      <c r="F28" s="7">
        <v>19.8</v>
      </c>
      <c r="G28" s="11">
        <f t="shared" si="0"/>
        <v>66</v>
      </c>
      <c r="H28" s="13">
        <f t="shared" si="1"/>
        <v>1.783783783783784</v>
      </c>
    </row>
    <row r="29" spans="1:8" ht="12.75">
      <c r="A29" t="s">
        <v>6</v>
      </c>
      <c r="B29" s="2" t="s">
        <v>22</v>
      </c>
      <c r="C29" s="3">
        <f>C30</f>
        <v>31.8</v>
      </c>
      <c r="D29" s="3">
        <f>D30</f>
        <v>58</v>
      </c>
      <c r="E29" s="3">
        <f>E30</f>
        <v>28</v>
      </c>
      <c r="F29" s="3">
        <f>F30</f>
        <v>27.8</v>
      </c>
      <c r="G29" s="4">
        <f t="shared" si="0"/>
        <v>99.28571428571429</v>
      </c>
      <c r="H29" s="12">
        <f t="shared" si="1"/>
        <v>0.8742138364779874</v>
      </c>
    </row>
    <row r="30" spans="2:11" ht="12.75">
      <c r="B30" s="8" t="s">
        <v>5</v>
      </c>
      <c r="C30" s="7">
        <v>31.8</v>
      </c>
      <c r="D30" s="7">
        <v>58</v>
      </c>
      <c r="E30" s="7">
        <v>28</v>
      </c>
      <c r="F30" s="7">
        <v>27.8</v>
      </c>
      <c r="G30" s="11">
        <f t="shared" si="0"/>
        <v>99.28571428571429</v>
      </c>
      <c r="H30" s="13">
        <f t="shared" si="1"/>
        <v>0.8742138364779874</v>
      </c>
      <c r="J30" t="s">
        <v>0</v>
      </c>
      <c r="K30" t="s">
        <v>0</v>
      </c>
    </row>
    <row r="31" spans="2:8" ht="12.75">
      <c r="B31" s="2" t="s">
        <v>7</v>
      </c>
      <c r="C31" s="3">
        <f>C32</f>
        <v>24.2</v>
      </c>
      <c r="D31" s="3">
        <f>D32</f>
        <v>58</v>
      </c>
      <c r="E31" s="3">
        <f>E32</f>
        <v>28</v>
      </c>
      <c r="F31" s="3">
        <f>F32</f>
        <v>26.9</v>
      </c>
      <c r="G31" s="4">
        <f t="shared" si="0"/>
        <v>96.07142857142857</v>
      </c>
      <c r="H31" s="12">
        <f t="shared" si="1"/>
        <v>1.1115702479338843</v>
      </c>
    </row>
    <row r="32" spans="2:9" ht="12.75">
      <c r="B32" s="8" t="s">
        <v>8</v>
      </c>
      <c r="C32" s="7">
        <v>24.2</v>
      </c>
      <c r="D32" s="7">
        <v>58</v>
      </c>
      <c r="E32" s="7">
        <v>28</v>
      </c>
      <c r="F32" s="7">
        <v>26.9</v>
      </c>
      <c r="G32" s="11">
        <f t="shared" si="0"/>
        <v>96.07142857142857</v>
      </c>
      <c r="H32" s="13">
        <f t="shared" si="1"/>
        <v>1.1115702479338843</v>
      </c>
      <c r="I32" t="s">
        <v>0</v>
      </c>
    </row>
    <row r="33" spans="2:8" ht="12.75">
      <c r="B33" s="2" t="s">
        <v>24</v>
      </c>
      <c r="C33" s="3">
        <f>C34</f>
        <v>69.5</v>
      </c>
      <c r="D33" s="3">
        <f>D34</f>
        <v>62</v>
      </c>
      <c r="E33" s="3">
        <f>E34</f>
        <v>30</v>
      </c>
      <c r="F33" s="3">
        <f>F34</f>
        <v>50</v>
      </c>
      <c r="G33" s="4">
        <f t="shared" si="0"/>
        <v>166.66666666666669</v>
      </c>
      <c r="H33" s="12">
        <f t="shared" si="1"/>
        <v>0.7194244604316546</v>
      </c>
    </row>
    <row r="34" spans="2:11" ht="12.75">
      <c r="B34" s="8" t="s">
        <v>9</v>
      </c>
      <c r="C34" s="7">
        <v>69.5</v>
      </c>
      <c r="D34" s="7">
        <v>62</v>
      </c>
      <c r="E34" s="7">
        <v>30</v>
      </c>
      <c r="F34" s="7">
        <v>50</v>
      </c>
      <c r="G34" s="11">
        <f t="shared" si="0"/>
        <v>166.66666666666669</v>
      </c>
      <c r="H34" s="13">
        <f t="shared" si="1"/>
        <v>0.7194244604316546</v>
      </c>
      <c r="K34" t="s">
        <v>0</v>
      </c>
    </row>
    <row r="35" spans="2:8" ht="12.75">
      <c r="B35" s="2" t="s">
        <v>10</v>
      </c>
      <c r="C35" s="3">
        <f>C36</f>
        <v>1</v>
      </c>
      <c r="D35" s="3">
        <f>D36</f>
        <v>47</v>
      </c>
      <c r="E35" s="3">
        <f>E36</f>
        <v>23</v>
      </c>
      <c r="F35" s="3">
        <f>F36</f>
        <v>31.1</v>
      </c>
      <c r="G35" s="4">
        <f t="shared" si="0"/>
        <v>135.2173913043478</v>
      </c>
      <c r="H35" s="12">
        <f t="shared" si="1"/>
        <v>31.1</v>
      </c>
    </row>
    <row r="36" spans="2:10" ht="12.75">
      <c r="B36" s="8" t="s">
        <v>5</v>
      </c>
      <c r="C36" s="7">
        <v>1</v>
      </c>
      <c r="D36" s="7">
        <v>47</v>
      </c>
      <c r="E36" s="7">
        <v>23</v>
      </c>
      <c r="F36" s="7">
        <v>31.1</v>
      </c>
      <c r="G36" s="11">
        <f t="shared" si="0"/>
        <v>135.2173913043478</v>
      </c>
      <c r="H36" s="13">
        <f t="shared" si="1"/>
        <v>31.1</v>
      </c>
      <c r="J36" t="s">
        <v>0</v>
      </c>
    </row>
    <row r="37" spans="2:8" ht="12.75">
      <c r="B37" s="2" t="s">
        <v>11</v>
      </c>
      <c r="C37" s="3">
        <f>C38</f>
        <v>4.4</v>
      </c>
      <c r="D37" s="3">
        <f>D38</f>
        <v>47</v>
      </c>
      <c r="E37" s="3">
        <f>E38</f>
        <v>23</v>
      </c>
      <c r="F37" s="3">
        <f>F38</f>
        <v>13</v>
      </c>
      <c r="G37" s="4">
        <f t="shared" si="0"/>
        <v>56.52173913043478</v>
      </c>
      <c r="H37" s="12">
        <f t="shared" si="1"/>
        <v>2.954545454545454</v>
      </c>
    </row>
    <row r="38" spans="2:10" ht="12.75">
      <c r="B38" s="8" t="s">
        <v>8</v>
      </c>
      <c r="C38" s="7">
        <v>4.4</v>
      </c>
      <c r="D38" s="7">
        <v>47</v>
      </c>
      <c r="E38" s="7">
        <v>23</v>
      </c>
      <c r="F38" s="7">
        <v>13</v>
      </c>
      <c r="G38" s="11">
        <f t="shared" si="0"/>
        <v>56.52173913043478</v>
      </c>
      <c r="H38" s="13">
        <f t="shared" si="1"/>
        <v>2.954545454545454</v>
      </c>
      <c r="J38" t="s">
        <v>0</v>
      </c>
    </row>
    <row r="39" spans="2:8" ht="12.75">
      <c r="B39" s="2" t="s">
        <v>12</v>
      </c>
      <c r="C39" s="3">
        <f aca="true" t="shared" si="2" ref="C39:F40">C25+C27+C29+C31+C33+C35+C37</f>
        <v>270.79999999999995</v>
      </c>
      <c r="D39" s="3">
        <f t="shared" si="2"/>
        <v>704</v>
      </c>
      <c r="E39" s="3">
        <f t="shared" si="2"/>
        <v>346</v>
      </c>
      <c r="F39" s="3">
        <f t="shared" si="2"/>
        <v>325.80000000000007</v>
      </c>
      <c r="G39" s="4">
        <f t="shared" si="0"/>
        <v>94.16184971098268</v>
      </c>
      <c r="H39" s="12">
        <f t="shared" si="1"/>
        <v>1.2031019202363373</v>
      </c>
    </row>
    <row r="40" spans="2:8" ht="12.75">
      <c r="B40" s="8" t="s">
        <v>13</v>
      </c>
      <c r="C40" s="7">
        <f t="shared" si="2"/>
        <v>270.79999999999995</v>
      </c>
      <c r="D40" s="7">
        <f>D26+D28+D30+D32+D34+D36+D38</f>
        <v>704</v>
      </c>
      <c r="E40" s="7">
        <f t="shared" si="2"/>
        <v>346</v>
      </c>
      <c r="F40" s="7">
        <f t="shared" si="2"/>
        <v>325.80000000000007</v>
      </c>
      <c r="G40" s="11">
        <f t="shared" si="0"/>
        <v>94.16184971098268</v>
      </c>
      <c r="H40" s="13">
        <f t="shared" si="1"/>
        <v>1.2031019202363373</v>
      </c>
    </row>
    <row r="41" spans="2:8" ht="12.75">
      <c r="B41" s="2" t="s">
        <v>14</v>
      </c>
      <c r="C41" s="3">
        <f>C24+C39</f>
        <v>5269.399999999999</v>
      </c>
      <c r="D41" s="3">
        <f>D24+D39</f>
        <v>10574</v>
      </c>
      <c r="E41" s="3">
        <f>E24+E39</f>
        <v>5822</v>
      </c>
      <c r="F41" s="3">
        <f>F24+F39</f>
        <v>5469.599999999999</v>
      </c>
      <c r="G41" s="4">
        <f t="shared" si="0"/>
        <v>93.94709721745103</v>
      </c>
      <c r="H41" s="12">
        <f t="shared" si="1"/>
        <v>1.0379929403727182</v>
      </c>
    </row>
    <row r="42" spans="2:7" ht="12.75">
      <c r="B42" s="1"/>
      <c r="C42" s="1"/>
      <c r="D42" s="1"/>
      <c r="E42" s="1"/>
      <c r="F42" s="1"/>
      <c r="G42" s="1"/>
    </row>
    <row r="43" ht="12.75">
      <c r="B43" s="9"/>
    </row>
    <row r="44" ht="12.75">
      <c r="B44" s="9"/>
    </row>
  </sheetData>
  <sheetProtection/>
  <mergeCells count="15">
    <mergeCell ref="C1:H1"/>
    <mergeCell ref="C2:H2"/>
    <mergeCell ref="C3:H3"/>
    <mergeCell ref="C4:H4"/>
    <mergeCell ref="B5:H5"/>
    <mergeCell ref="B6:H6"/>
    <mergeCell ref="B7:H7"/>
    <mergeCell ref="B8:H8"/>
    <mergeCell ref="B11:B13"/>
    <mergeCell ref="C11:C13"/>
    <mergeCell ref="D11:D13"/>
    <mergeCell ref="E11:E13"/>
    <mergeCell ref="F11:F13"/>
    <mergeCell ref="G11:G13"/>
    <mergeCell ref="H11:H13"/>
  </mergeCells>
  <printOptions/>
  <pageMargins left="0.75" right="0.75" top="1" bottom="1" header="0.5" footer="0.5"/>
  <pageSetup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Хурал</cp:lastModifiedBy>
  <cp:lastPrinted>2016-04-27T02:20:33Z</cp:lastPrinted>
  <dcterms:created xsi:type="dcterms:W3CDTF">2007-12-21T13:49:32Z</dcterms:created>
  <dcterms:modified xsi:type="dcterms:W3CDTF">2018-02-14T04:22:43Z</dcterms:modified>
  <cp:category/>
  <cp:version/>
  <cp:contentType/>
  <cp:contentStatus/>
</cp:coreProperties>
</file>